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520" windowHeight="7875"/>
  </bookViews>
  <sheets>
    <sheet name="Лист1" sheetId="1" r:id="rId1"/>
  </sheets>
  <definedNames>
    <definedName name="_xlnm._FilterDatabase" localSheetId="0" hidden="1">Лист1!$A$13:$K$13</definedName>
  </definedNames>
  <calcPr calcId="162913" calcOnSave="0"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4" i="1" l="1"/>
  <c r="J25" i="1"/>
  <c r="J26" i="1"/>
  <c r="J27" i="1"/>
  <c r="J28" i="1"/>
  <c r="J44" i="1"/>
  <c r="I14" i="1"/>
  <c r="I15" i="1"/>
  <c r="I17" i="1"/>
  <c r="I18" i="1"/>
  <c r="I19" i="1"/>
  <c r="I20" i="1"/>
  <c r="I21" i="1"/>
  <c r="I29" i="1"/>
  <c r="I30" i="1"/>
  <c r="I32" i="1"/>
  <c r="I33" i="1"/>
  <c r="I34" i="1"/>
  <c r="I35" i="1"/>
  <c r="I36" i="1"/>
  <c r="I37" i="1"/>
  <c r="I38" i="1"/>
  <c r="I39" i="1"/>
  <c r="I40" i="1"/>
  <c r="I41" i="1"/>
  <c r="I42" i="1"/>
  <c r="I43" i="1"/>
  <c r="I44" i="1"/>
  <c r="I57" i="1"/>
  <c r="I66" i="1"/>
  <c r="I77" i="1"/>
  <c r="I82" i="1"/>
  <c r="I83" i="1"/>
  <c r="I94" i="1"/>
  <c r="I102" i="1"/>
  <c r="I112" i="1"/>
  <c r="I114" i="1"/>
  <c r="I122" i="1"/>
  <c r="I128" i="1"/>
  <c r="I139" i="1"/>
  <c r="I140" i="1"/>
  <c r="I141" i="1"/>
  <c r="I142" i="1"/>
  <c r="I143" i="1"/>
  <c r="I155" i="1"/>
  <c r="D159" i="1"/>
  <c r="H159" i="1"/>
  <c r="J147" i="1"/>
  <c r="J148" i="1"/>
  <c r="J150" i="1"/>
  <c r="J152" i="1"/>
  <c r="F158" i="1"/>
  <c r="H158" i="1"/>
  <c r="H160" i="1"/>
  <c r="D160" i="1"/>
  <c r="F160" i="1"/>
  <c r="H150" i="1"/>
  <c r="H148" i="1"/>
  <c r="H147" i="1"/>
  <c r="J138" i="1"/>
  <c r="H142" i="1"/>
  <c r="H141" i="1"/>
  <c r="H140" i="1"/>
  <c r="H139" i="1"/>
  <c r="H138" i="1"/>
  <c r="H122" i="1"/>
  <c r="H112" i="1"/>
  <c r="H83" i="1"/>
  <c r="H82" i="1"/>
  <c r="H76" i="1"/>
  <c r="H75" i="1"/>
  <c r="H74" i="1"/>
  <c r="H73" i="1"/>
  <c r="H72" i="1"/>
  <c r="H71" i="1"/>
  <c r="J76" i="1"/>
  <c r="J75" i="1"/>
  <c r="J74" i="1"/>
  <c r="J73" i="1"/>
  <c r="J72" i="1"/>
  <c r="J71" i="1"/>
  <c r="H65" i="1"/>
  <c r="H64" i="1"/>
  <c r="H63" i="1"/>
  <c r="H62" i="1"/>
  <c r="H61" i="1"/>
  <c r="H60" i="1"/>
  <c r="J65" i="1"/>
  <c r="J64" i="1"/>
  <c r="J63" i="1"/>
  <c r="J62" i="1"/>
  <c r="J61" i="1"/>
  <c r="J60" i="1"/>
  <c r="H56" i="1"/>
  <c r="H55" i="1"/>
  <c r="H54" i="1"/>
  <c r="H53" i="1"/>
  <c r="H52" i="1"/>
  <c r="H51" i="1"/>
  <c r="H50" i="1"/>
  <c r="H49" i="1"/>
  <c r="H48" i="1"/>
  <c r="H47" i="1"/>
  <c r="J55" i="1"/>
  <c r="J56" i="1"/>
  <c r="J54" i="1"/>
  <c r="J53" i="1"/>
  <c r="J52" i="1"/>
  <c r="J51" i="1"/>
  <c r="J50" i="1"/>
  <c r="J49" i="1"/>
  <c r="J48" i="1"/>
  <c r="J47" i="1"/>
  <c r="H43" i="1"/>
  <c r="H42" i="1"/>
  <c r="H41" i="1"/>
  <c r="H40" i="1"/>
  <c r="H39" i="1"/>
  <c r="H38" i="1"/>
  <c r="H37" i="1"/>
  <c r="H36" i="1"/>
  <c r="H35" i="1"/>
  <c r="H34" i="1"/>
  <c r="H33" i="1"/>
  <c r="H32" i="1"/>
  <c r="H30" i="1"/>
  <c r="H29" i="1"/>
  <c r="H28" i="1"/>
  <c r="H27" i="1"/>
  <c r="H26" i="1"/>
  <c r="H25" i="1"/>
  <c r="H24" i="1"/>
  <c r="H21" i="1"/>
  <c r="H20" i="1"/>
  <c r="H19" i="1"/>
  <c r="H18" i="1"/>
  <c r="H17" i="1"/>
  <c r="H15" i="1"/>
  <c r="H14" i="1"/>
  <c r="J128" i="1"/>
  <c r="J114" i="1"/>
  <c r="J102" i="1"/>
  <c r="J57" i="1"/>
  <c r="J66" i="1"/>
  <c r="J77" i="1"/>
  <c r="J94" i="1"/>
  <c r="J143" i="1"/>
  <c r="J155" i="1"/>
</calcChain>
</file>

<file path=xl/sharedStrings.xml><?xml version="1.0" encoding="utf-8"?>
<sst xmlns="http://schemas.openxmlformats.org/spreadsheetml/2006/main" count="603" uniqueCount="293">
  <si>
    <t>Наименование</t>
  </si>
  <si>
    <t>Ед. измерения</t>
  </si>
  <si>
    <t>шт</t>
  </si>
  <si>
    <t>Оборудование, инструменты и мебель</t>
  </si>
  <si>
    <t>НАИМЕНОВАНИЕ КОМПЕТЕНЦИИ</t>
  </si>
  <si>
    <t>Оборудование, мебель, канцелярия и т.п.</t>
  </si>
  <si>
    <t>№</t>
  </si>
  <si>
    <t>1.</t>
  </si>
  <si>
    <t>2.</t>
  </si>
  <si>
    <t>3.</t>
  </si>
  <si>
    <t>шт.</t>
  </si>
  <si>
    <t>Кол-во</t>
  </si>
  <si>
    <t>Комментарий</t>
  </si>
  <si>
    <t>№ п/п</t>
  </si>
  <si>
    <t>СКЛАД</t>
  </si>
  <si>
    <t>КОМНАТА ЭКСПЕРТОВ</t>
  </si>
  <si>
    <t>КОМНАТА ГЛАВНОГО ЭКСПЕРТА</t>
  </si>
  <si>
    <t>Технические характеристики инструмента</t>
  </si>
  <si>
    <t>Количество участников</t>
  </si>
  <si>
    <t>Количество рабочих мест для участников</t>
  </si>
  <si>
    <t>НА 1-ГО ЭКСПЕРТА (ПЛОЩАДКА)</t>
  </si>
  <si>
    <t>ОБЩАЯ ИНФРАСТРУКТУРА ПЛОЩАДКИ</t>
  </si>
  <si>
    <t xml:space="preserve">Удлинитель </t>
  </si>
  <si>
    <t>Технические характеристики материала</t>
  </si>
  <si>
    <t>упак</t>
  </si>
  <si>
    <t>оборудование рабочего места</t>
  </si>
  <si>
    <t>комплект</t>
  </si>
  <si>
    <t>Очки защитные</t>
  </si>
  <si>
    <t>пара</t>
  </si>
  <si>
    <t>Технические характеристики оборудования</t>
  </si>
  <si>
    <t>Стул</t>
  </si>
  <si>
    <t>Карандаш простой</t>
  </si>
  <si>
    <t>оборудование рабочего места эксперта</t>
  </si>
  <si>
    <t>Подробнее на bookvoed.ru: https://www.bookvoed.ru/book?id=6720976&amp;utm_source=yandex.market&amp;utm_medium=cpc&amp;utm_campaign=yandex.market.goods&amp;pp=25da7bdc460088e1c7748fcea471a647&amp;utm_term=6720976&amp;utm_content=src_%7Bsource_type%7D%20%7C%20pst_%7Bposition_type%7D%20%7C%20ps_%7Bposition%7D</t>
  </si>
  <si>
    <t>оборудование площадки ДЭ</t>
  </si>
  <si>
    <t>углекислотный ОУ-1</t>
  </si>
  <si>
    <t xml:space="preserve">Огнетушитель </t>
  </si>
  <si>
    <t>4.</t>
  </si>
  <si>
    <t>оборудование комнаты участников на одно рабочее место ДЭ</t>
  </si>
  <si>
    <t xml:space="preserve">оборудование комнаты участников </t>
  </si>
  <si>
    <t>оборудование комнаты экспертов</t>
  </si>
  <si>
    <t>оборудование комнаты экспертов 9на одного эксперта)</t>
  </si>
  <si>
    <t>оборудование комнаты главного эксперта</t>
  </si>
  <si>
    <t>Ноутбук</t>
  </si>
  <si>
    <t>Модем</t>
  </si>
  <si>
    <t>Проектор</t>
  </si>
  <si>
    <t xml:space="preserve">шт </t>
  </si>
  <si>
    <t>необходимо, чтобы работал с любым устройством, имеющим USB-разъем, на усмотрение организатора</t>
  </si>
  <si>
    <t>итого:</t>
  </si>
  <si>
    <t>мультимедийный комплекс</t>
  </si>
  <si>
    <t xml:space="preserve">Экран для проектора </t>
  </si>
  <si>
    <t>на штативе</t>
  </si>
  <si>
    <t>7.</t>
  </si>
  <si>
    <t>8.</t>
  </si>
  <si>
    <t>9.</t>
  </si>
  <si>
    <t>10.</t>
  </si>
  <si>
    <t>Имеется в ОУ</t>
  </si>
  <si>
    <t>КОМНАТА УЧАСТНИКОВ</t>
  </si>
  <si>
    <t>ДОПОЛНИТЕЛЬНЫЕ ТРЕБОВАНИЯ</t>
  </si>
  <si>
    <t>ИТОГО</t>
  </si>
  <si>
    <t>Облицовка плиткой</t>
  </si>
  <si>
    <t xml:space="preserve">Частота вращения 1450 об/мин 
Диаметр вытяжного штуцера 55 мм 
Мощность потребляемая 0,4 кВт 
Кол-во коробок 1 
Масса 19 кг 
Габариты 525 х 330 х 390 мм 
Упаковка картон 
Напряжение 220В 
Размер столов 177 х 137 мм 
Наклон стола 0–45° 
Размер шлифовальной ленты 100 х 914 мм 
Скорость шлифовальной ленты 4,8 м/с 
Размер шлифовального круга 152 мм 
Угол установки ленточно-шлифовального узла 0–90° 
</t>
  </si>
  <si>
    <t>Металлический</t>
  </si>
  <si>
    <t>Длина 1500мм, погрешность  0,1-0,5 мм/м</t>
  </si>
  <si>
    <t>Стол рабочий   со столешницей 1520х1520мм из финской ламинир. фанеры</t>
  </si>
  <si>
    <t>Высота 800- 900мм, гвоздимая и ровная поверхность (пр-во ОКГ " Столица" 8-916-312-12-79</t>
  </si>
  <si>
    <t>Стол рабочий  1200х630мм</t>
  </si>
  <si>
    <t xml:space="preserve">Нержавеющий каркас и полка . </t>
  </si>
  <si>
    <t>любой: прочный и водонепроницаемый</t>
  </si>
  <si>
    <t>Таз резино-пласт  40л.</t>
  </si>
  <si>
    <t>Ведро пласт. 12л</t>
  </si>
  <si>
    <t>объём 12л.</t>
  </si>
  <si>
    <t>Ведро пласт. 20л</t>
  </si>
  <si>
    <t>объём 20л.</t>
  </si>
  <si>
    <t xml:space="preserve">Умывальник </t>
  </si>
  <si>
    <t>с горячей и холодной водой</t>
  </si>
  <si>
    <t>Щётка с совком</t>
  </si>
  <si>
    <t>с натуральным или искусственным  ворсом</t>
  </si>
  <si>
    <t>Расходные материалы на 6 участников</t>
  </si>
  <si>
    <t>Лезвие для лобзика электрического</t>
  </si>
  <si>
    <t>• Диаметр: 145 мм
• Толщина: 1,27 мм
• Размер алмазного зерна: 80
• Запас прочности: 50-60 часов работы
(http://artultra.ru/materialy-dlya-vitrazhej/lobzikovaya-pila-taurus-3-pa-tau )</t>
  </si>
  <si>
    <t>Опорная рейка 1600мм</t>
  </si>
  <si>
    <t>Мет.профиль 60х27</t>
  </si>
  <si>
    <t xml:space="preserve">Шлифовальная лента   для шлифовального станка </t>
  </si>
  <si>
    <t>Длина ленты- 914мм, ширина ленты-100мм ;                       http://jet-online.ru/product/jsg-64-tarelchato-lentochnyi-shlifovalnyi-stanok-220v/</t>
  </si>
  <si>
    <t>Круг шлифовальный (5 шт; 150 мм; Р180) для шлифовальных станков</t>
  </si>
  <si>
    <t>диаметр 150мм</t>
  </si>
  <si>
    <t>Крестики  2мм</t>
  </si>
  <si>
    <t>толщина 2 мм</t>
  </si>
  <si>
    <t xml:space="preserve">Клей плиточный  </t>
  </si>
  <si>
    <t>25кг Наибольшая крупность зёрен заполнителя, мм 0,63
Максимальная толщина клеевого шва, мм 20
Количество воды, л, на 1 кг смеси 0,24-0,28
Количество воды, л, на 25 кг смеси 6,0-7,0
Сползание плитки с вертикальной поверхности, мм, не более 0,5
Открытое время работы (интервал времени между нанесением растворной смеси на основание и укладкой плитки), мин., не менее 30
Время корректировки плитки, мин., не менее 30
Жизнеспособность растворной смеси, ч. 4
Возможность хождения и проведения затирочных работ, ч., через 24
Температурный режим эксплуатации, °С от -50 до +80
Марка по прочности на сжатие, не менее М75
Марка по морозостойкости, не менее F75
Прочность сцепления плитки с бетоном через 28 суток, МПа, не менее, керамическая плитка 1,8
Прочность сцепления плитки с бетоном через 28 суток, МПа, не менее, керамогранит 1,5</t>
  </si>
  <si>
    <t>Плитка глазурованная 148х 148мм</t>
  </si>
  <si>
    <t>Затирка для швов (белая)</t>
  </si>
  <si>
    <t>белого цвета</t>
  </si>
  <si>
    <t>Плита пазогребневая  пустотелая влагостойкая 667х500х80 мм</t>
  </si>
  <si>
    <t>667х500х80 мм</t>
  </si>
  <si>
    <t xml:space="preserve">Клей гипсовый монтажный </t>
  </si>
  <si>
    <t>30 кг</t>
  </si>
  <si>
    <t>Инструменты на 6 рабочих мест/6  участников</t>
  </si>
  <si>
    <t>Рабочий комбинезон или костюм</t>
  </si>
  <si>
    <t>прочный</t>
  </si>
  <si>
    <t>Рабочая обувь с металлическим подноском</t>
  </si>
  <si>
    <t>с металлическим носком</t>
  </si>
  <si>
    <t xml:space="preserve">Измерительный инструмент </t>
  </si>
  <si>
    <t>линейка,рулетка, угольник, цыркуль,…</t>
  </si>
  <si>
    <t>Рабочий инструмент плиточника</t>
  </si>
  <si>
    <t>кельма, шпатель зубчатый, шпатель, стеклорез, тёрка резиновая, тёрка губчатая…</t>
  </si>
  <si>
    <t>Перчатки латексные</t>
  </si>
  <si>
    <t>безшовные</t>
  </si>
  <si>
    <t>не запотевающие</t>
  </si>
  <si>
    <t>Бумага 500 листов А4</t>
  </si>
  <si>
    <t>80г.</t>
  </si>
  <si>
    <t>Ручка шариковая</t>
  </si>
  <si>
    <t>не гелевая</t>
  </si>
  <si>
    <t>Степлер</t>
  </si>
  <si>
    <t>канцелярский</t>
  </si>
  <si>
    <t>Ножницы</t>
  </si>
  <si>
    <t>канцелярские</t>
  </si>
  <si>
    <t xml:space="preserve">Папки-планшеты </t>
  </si>
  <si>
    <t>для формата А4</t>
  </si>
  <si>
    <t>Флешка</t>
  </si>
  <si>
    <t>4-8гб</t>
  </si>
  <si>
    <t xml:space="preserve">Проектор </t>
  </si>
  <si>
    <t>(DLP, 2700 люмен, 10000:1, 1280x800, D-Sub, HDMI, RCA, S-Video, USB, LAN, ПДУ, 2D / 3D)</t>
  </si>
  <si>
    <t xml:space="preserve">МФУ </t>
  </si>
  <si>
    <t>Бумага А4</t>
  </si>
  <si>
    <t>А4</t>
  </si>
  <si>
    <t>на мет. Основе</t>
  </si>
  <si>
    <t>Кулер для воды с бутылкой (20л) и стаканчиками</t>
  </si>
  <si>
    <t>горячая и холодная вода</t>
  </si>
  <si>
    <t>ТМ</t>
  </si>
  <si>
    <t>Цветные маркеры</t>
  </si>
  <si>
    <t>не менее 7 цветов</t>
  </si>
  <si>
    <t xml:space="preserve">Канцелярский нож </t>
  </si>
  <si>
    <t>Микрофон с колонкой</t>
  </si>
  <si>
    <t>переносной</t>
  </si>
  <si>
    <t xml:space="preserve">Скотч </t>
  </si>
  <si>
    <t>малярный</t>
  </si>
  <si>
    <t xml:space="preserve">Вешалка </t>
  </si>
  <si>
    <t>металлическая</t>
  </si>
  <si>
    <t xml:space="preserve">Стол   </t>
  </si>
  <si>
    <t>офисный</t>
  </si>
  <si>
    <t xml:space="preserve">Стул </t>
  </si>
  <si>
    <t xml:space="preserve">Стол переговорный , арт Б351, 880х880х760  </t>
  </si>
  <si>
    <t>ламинированный</t>
  </si>
  <si>
    <t xml:space="preserve">Стол  </t>
  </si>
  <si>
    <t>ученический</t>
  </si>
  <si>
    <t>МФУ А3 лазерное,  ЦВЕТНОЕ</t>
  </si>
  <si>
    <t>Бумага А3</t>
  </si>
  <si>
    <t>А3</t>
  </si>
  <si>
    <t>3 м, 5 гнезд</t>
  </si>
  <si>
    <t xml:space="preserve">Стол деревянный </t>
  </si>
  <si>
    <t>1200*600 мм</t>
  </si>
  <si>
    <t>80гр</t>
  </si>
  <si>
    <t>Розетки 220в.</t>
  </si>
  <si>
    <t>офисная</t>
  </si>
  <si>
    <t xml:space="preserve">880х880х760  </t>
  </si>
  <si>
    <t>Электричество на 1 пост для участника</t>
  </si>
  <si>
    <t>Блок розеток  ( 4шт) 220 вольт, влагозащитный, прорезиненный.</t>
  </si>
  <si>
    <t>Удлиннитель (5м)</t>
  </si>
  <si>
    <t>с двойной влагозащитной розеткой</t>
  </si>
  <si>
    <t>Водопровод  и канализация : на 14 участников -2 поста</t>
  </si>
  <si>
    <t>Горячая и холодная вода + канализация для слива + корыта для мойки инструмента</t>
  </si>
  <si>
    <r>
      <rPr>
        <sz val="12"/>
        <rFont val="Times New Roman"/>
        <family val="1"/>
        <charset val="204"/>
      </rPr>
      <t>•Рабочая поверхность: 45 х 40 см
•Вес: 6 кг
•Мощность: 150 Вт
•Напряжение: 220 В
•Скорость реза для стекла 3 мм: 152 мм/мин
Лезвие:
•Диаметр: 145 мм
•Толщина: 1,27 мм
•Размер алмазного зерна: 80
•Запас прочности: 50-60 часов работы</t>
    </r>
    <r>
      <rPr>
        <sz val="12"/>
        <color theme="10"/>
        <rFont val="Times New Roman"/>
        <family val="1"/>
        <charset val="204"/>
      </rPr>
      <t xml:space="preserve">
</t>
    </r>
  </si>
  <si>
    <r>
      <rPr>
        <sz val="12"/>
        <rFont val="Times New Roman"/>
        <family val="1"/>
        <charset val="204"/>
      </rPr>
      <t xml:space="preserve">Емкость аккумулятора, А/ч:  1.3  
Напряжение аккумулятора, В:  10.8  
Число оборотов холостого хода, 1 скорость, об/мин:  0-450  
Число оборотов холостого хода, 2 скорость, об/мин:  0-1500  
Макс. диаметр отверстия в стали, мм:  14  
Макс. диаметр отверстия в древесине, мм:  25  
Регулировка крутящего момента (1/2 скорость), Нм:  0.5 – 8 / 0.5 – 6  
Макс. крутящий момент, металл, Нм:  34  
Макс. крутящий момент, древесина, Нм:  20  
Диапазон зажима цангового патрона, мм:  1.5 – 13  
Время зарядки, мин:  60  
Масса с аккумулятором, кг:  1.3  
</t>
    </r>
    <r>
      <rPr>
        <sz val="12"/>
        <color theme="10"/>
        <rFont val="Times New Roman"/>
        <family val="1"/>
        <charset val="204"/>
      </rPr>
      <t xml:space="preserve">
</t>
    </r>
  </si>
  <si>
    <t>Лобзик электрический TAURUS 3 RING SAW  с комплектом лезвия и резинок ( с обязательной подачей охлаждающей жидкости на режущую пилку)</t>
  </si>
  <si>
    <t>Шлифовальный станок Энкор Корвет -51 (с патрубком для отсоса пыли) </t>
  </si>
  <si>
    <t xml:space="preserve">Миксер HAMMER MXR 1400 усиленный для смешивания строительных смесей 10х68 см, вставляемый в дрель, </t>
  </si>
  <si>
    <t>Уровень HAMMER UST 1500, 1,5 м</t>
  </si>
  <si>
    <t>Электрическая сабельная пила Skil 4900 lk f 0154900 lk</t>
  </si>
  <si>
    <t>Плиткорез Люкс Tools FSM-530</t>
  </si>
  <si>
    <t>Перфоратор Mаkita HR 2450</t>
  </si>
  <si>
    <t>Лазерный нивелир ADA 3D Liner 4</t>
  </si>
  <si>
    <t>Шуроповерт аккумуляторный  Makita,  с комплектом бит</t>
  </si>
  <si>
    <t>Правило строительное с уровнем Bartex, 2 м, 2 ручки</t>
  </si>
  <si>
    <t>Стеклорез-циркуль Bohle BO 510.5 на 100 см</t>
  </si>
  <si>
    <t>Стеклорез-циркуль Bohle BO 510.5 на 40 см</t>
  </si>
  <si>
    <t>Масляный стеклорез с узкой головкой Bohle Silberschnitt 4000 (Германия)</t>
  </si>
  <si>
    <t>Масляный стеклорез с широкой головкой Bohle Silberschnitt 4000 (Германия)</t>
  </si>
  <si>
    <t>УШМ Makita 9565CVL (болгарка)</t>
  </si>
  <si>
    <t>Лазерный дальномер Bosch GLM 50 0.601.072.200</t>
  </si>
  <si>
    <t>Стеллаж металлический 194х100х39см 5 полок 30кг</t>
  </si>
  <si>
    <t>Вибросито VIBROMASH BC-3</t>
  </si>
  <si>
    <t>Строительная 2-х колесная тачка</t>
  </si>
  <si>
    <t xml:space="preserve">Вентиляционное оборудовани </t>
  </si>
  <si>
    <t>Пила по камню и керамической плитке 1600 Вт DEWALT D24000-QS</t>
  </si>
  <si>
    <t>Длина: 2000 мм; Погрешность 0,1-0,5мм</t>
  </si>
  <si>
    <t>Обороты 0-450 об\м
Количество скоростей работы 2
Патрон 13
Макс. диаметр сверления (металл) 13
Макс. диаметр сверления (дерево) 32
Реверс есть
Напряжение аккумулятора (В) 11,8V
Емкость аккумулятора 1,3 (NiMH) (А*ч)
Максимальный крутящий момент (Нм) 65/30
Вес
Габаритная длина 2,1 кг
243 мм</t>
  </si>
  <si>
    <t xml:space="preserve">Для резки окружностей от 72 мм до 2000 мм (в зависимости от модели). Для стекла толщиной 2-6 мм. </t>
  </si>
  <si>
    <t>Высота: 194см; Ширина: 100см; Глубина: 39см; Хранене сыпучих материалов и ерамической плитки</t>
  </si>
  <si>
    <t xml:space="preserve">Водопылесос FESTOOL  (для отсасывания пыли из шлифовального станка) </t>
  </si>
  <si>
    <t>Высота, мм: 445; Ширина, мм: 380; Глубина, мм: 485</t>
  </si>
  <si>
    <t>Мощность 1050 Вт   Напряжение 220 В
Макс. обороты 2700 об/мин   Обороты (об/мин) 800-2700
Длина хода пилы 28 мм   Макс. толщина материала (дерево) 180 мм
Макс. толщина материала (металл) 20 мм   Бесключевая замена оснастки да
Электронная регулировка числа оборотов да   Тип хвостовика (полотна сабельный пил) универсальный
Регулировка глубины реза да   Поставляется в сумке
Вес брутто 5.2 кг   Вес нетто 3.7 кг
https://www.220-volt.ru/catalog-153902/</t>
  </si>
  <si>
    <t>Тип патрона: SDS-Plus
Мощность, в ваттах: 780
Максимальное число оборотов холостого хода, в минуту: 1 100
Предохранительная муфта: Да
Реверс: Да
Максимальное количество ударов в минуту: 4500
Максимальный диаметр сверления по бетону, в миллиметрах: 24
Количество режимов работы: 3</t>
  </si>
  <si>
    <t>Погрешность ± 0.2 мм/м
Рабочий диапазон: 20 м
Дальность с приемником: 70 м
Вертикальных линий: 2
Горизонтальных линий: 1
Точка отвеса Есть
Горизонтальная развертка &gt;180°
Самонивелирование: ± 3°
Тип компенсатора Маятниковый
Количество лазерных диодов: 4
Цвет лазера: Зелёный
Тип лазера: 535 HM /2
Рабочая температура от -10 °C до +45 °C
Элементы питания: 3 x AA 1,5V
Время работы 8 часов</t>
  </si>
  <si>
    <t>Размер: 270x30x15
Вес: 300г.</t>
  </si>
  <si>
    <t>Число оборотов на холостом ходу от 2 800 до 6 800 об/мин
Диаметр абразивного круга 125 мм
Масса 1,8 кг
Полировальная насадка 125 мм
Потребляемая мощность 1400 Вт
Резьба шпинделя М14</t>
  </si>
  <si>
    <t>тип: лазерный
дальность измерения (без отражателя): 50 м
минимальное расстояние измерений 5 см
точность измерения 1.5 мм
количество точек начала отсчета 3
встроенная память
тип электропитания: батарейки
вес 140 г</t>
  </si>
  <si>
    <t>Вес, кг 260
Габаритные размеры, мм 1200х750х1000
Материал Нержавеющая сталь
Гарантийный срок 1
Потребляемая мощноcть, Вт 900
Напряжение, В 380
Частота, Гц 50
Активная мощность, кВт 0.55
Частота вибрации, вибр/мин 3000
Страна сборки Россия
Размер сетки, мм 1000х500
Размер ячейки, мм 1-10
Количество фракций на выходе 2-3</t>
  </si>
  <si>
    <t xml:space="preserve">Технология DVT. Интерактивная доска совместима с операционными системами Android, Windows. Интерактивная доска позволяет управлять объектами (перемещать, поворачивать и менять масштаб) жестами (одновременным нажатием) пальцев рук с помощью мультисенсорной технологии. Размер доски (мм) 1615 х 1219 мм. Оптимизированное антибликовое полимерное покрытие. Количество одновременных прикосновений 12. Диагональ в дюймах 78. Разрешение 32768х32768. В комплект входит Интерактивная доска с возможностью одновременной работы не менее 4 человек: - Компакт-диски с дистрибутивом программного обеспечения для интерактивной доски; - Маркеры –  3 шт. - Комплект настенного крепления - 1 шт., - USBкабель  15 м - 1 шт., пассивный лоток - 1шт. Интерактивная доска обеспечивает возможность работы не менее четырех пользователей одновременно на всей поверхности интерактивной доски, в том числе перемещать не менее 4-х объектов и рисовать не менее чем четырьмя различными цветами одновременно. </t>
  </si>
  <si>
    <t>Ультракороткофокусный проектор NEC UM301X</t>
  </si>
  <si>
    <t xml:space="preserve">3LCD; разрешение: 1024x768; 4:3; </t>
  </si>
  <si>
    <t>ПК в сборе</t>
  </si>
  <si>
    <t>Системный блок: Pentium G4560 / 4 Гб / 500 Гб / HD Graphics 610 / DVDRW / Win10 Home. Монитор 21.5 ЖК Viewsonic (LCD, Wide, 1920x1080, D-Sub, DVI); Клавиатура Keyboard &amp; Optical Mouse &lt;620M&gt; Black (Кл-ра, USB+Мышь 3кн, Roll, USB), ИБП</t>
  </si>
  <si>
    <t>Цветной принтер с набором цветных картриджей</t>
  </si>
  <si>
    <t xml:space="preserve">WorkForce WF-7710DWF (без СНПЧ ) Картриджи Голубой: C13T27124022 – 2 294р  Желтый C13T27144022 – 2 294р Пурпур C13T27134022 -2 294р  Черный C13T27114022 -  2750р </t>
  </si>
  <si>
    <t>МФУ</t>
  </si>
  <si>
    <t>(Принт/Коп/Скан/Факс,A4,Лазер,28с/м.Дуплекс,макс.нагруз35 с/м,РАПД 35л,подача250+50л,Проц- р360МГц,128Мб ОЗУ,PCL 5e/6,USB 2.0,10/100 Ethernet,802.11 b/g/n WiFi,NFC,Кар-ж1000с)</t>
  </si>
  <si>
    <t>Acer Aspire A517-51G-52GJ Core i5 7200U/8Gb/1Tb/DVD RW/nVidia GeForce Mx130 2Gb/17.3"/IPS/FHD (1920x1080)/Linpus/black/WiFi/BT/Cam/3320mAh Программное обеспечение</t>
  </si>
  <si>
    <t>Набор канцелярских принадлежностей</t>
  </si>
  <si>
    <t>Шариковые ручки, карандаш простой, линейка, выделитель текста, файлы, папки скоросшиватели, степлер, антистеплер</t>
  </si>
  <si>
    <t>Аккумуляторная дрель-шуруповерт Интерскол</t>
  </si>
  <si>
    <t>м.кв.</t>
  </si>
  <si>
    <t>40 000,00р</t>
  </si>
  <si>
    <t>240 000,00р</t>
  </si>
  <si>
    <t>Материал: пластик
Объем: 40 л
Высота: 60.7 см
Форма: круглая</t>
  </si>
  <si>
    <t xml:space="preserve"> 250,00р</t>
  </si>
  <si>
    <t xml:space="preserve"> шт.</t>
  </si>
  <si>
    <t>250,00р</t>
  </si>
  <si>
    <t>2000,00р</t>
  </si>
  <si>
    <t>20,00р</t>
  </si>
  <si>
    <t>500,00р</t>
  </si>
  <si>
    <t xml:space="preserve"> 150,00р</t>
  </si>
  <si>
    <t xml:space="preserve"> 60,00р</t>
  </si>
  <si>
    <t xml:space="preserve"> 50,00р</t>
  </si>
  <si>
    <t>3200,00р</t>
  </si>
  <si>
    <t>2300,00р</t>
  </si>
  <si>
    <t>730,00р</t>
  </si>
  <si>
    <t>3400,00р</t>
  </si>
  <si>
    <t xml:space="preserve"> 2000,00р</t>
  </si>
  <si>
    <t>4000,00р</t>
  </si>
  <si>
    <t xml:space="preserve">148х148мм в ассортименте  Цвета:  Зелёный (Салатовый)-110 шт; Красный-30шт;Бежевый-35шт; Синий-25шт; Белый-18шт.               
 </t>
  </si>
  <si>
    <t>Образовательная организация</t>
  </si>
  <si>
    <t>Государственное автономное профессиональное образовательное учреждение Свердловской области "Уральский колледж технологий и предпринимательства"</t>
  </si>
  <si>
    <t>Утверждаю директор</t>
  </si>
  <si>
    <t>_______________________ /Н.А.Доронин/</t>
  </si>
  <si>
    <t>Эксперт (сертифицированный, демэкзамена, рег.чемпионата- ответственный в ОО за компетенцию)</t>
  </si>
  <si>
    <t>"20" июня 2019 г.</t>
  </si>
  <si>
    <t>Количество экспертов</t>
  </si>
  <si>
    <t>МП</t>
  </si>
  <si>
    <r>
      <t xml:space="preserve">Инфраструктурный лист мастерской  "Облицовка плиткой"  в соответствии с  ИЛ  по проведению </t>
    </r>
    <r>
      <rPr>
        <b/>
        <sz val="12"/>
        <rFont val="Times New Roman"/>
        <family val="1"/>
        <charset val="204"/>
      </rPr>
      <t>демонстрационного экамена</t>
    </r>
    <r>
      <rPr>
        <b/>
        <sz val="12"/>
        <color indexed="8"/>
        <rFont val="Times New Roman"/>
        <family val="1"/>
        <charset val="204"/>
      </rPr>
      <t xml:space="preserve"> по стандартам Вордскиллс Россия 2019 год,</t>
    </r>
    <r>
      <rPr>
        <b/>
        <sz val="12"/>
        <rFont val="Times New Roman"/>
        <family val="1"/>
        <charset val="204"/>
      </rPr>
      <t xml:space="preserve"> код 1.1</t>
    </r>
    <r>
      <rPr>
        <b/>
        <sz val="12"/>
        <color indexed="8"/>
        <rFont val="Times New Roman"/>
        <family val="1"/>
        <charset val="204"/>
      </rPr>
      <t xml:space="preserve">.   (ссылка на ИЛ)
</t>
    </r>
  </si>
  <si>
    <t>Якимович Вера Ивановна</t>
  </si>
  <si>
    <t>Стоимость одной единицы</t>
  </si>
  <si>
    <t>Стоимость общая</t>
  </si>
  <si>
    <r>
      <t xml:space="preserve">Источник финансирования </t>
    </r>
    <r>
      <rPr>
        <b/>
        <u/>
        <sz val="10"/>
        <color theme="1"/>
        <rFont val="Times New Roman"/>
        <family val="1"/>
        <charset val="204"/>
      </rPr>
      <t>бюджет</t>
    </r>
    <r>
      <rPr>
        <b/>
        <sz val="10"/>
        <color theme="1"/>
        <rFont val="Times New Roman"/>
        <family val="1"/>
        <charset val="204"/>
      </rPr>
      <t xml:space="preserve"> (руб.)</t>
    </r>
  </si>
  <si>
    <r>
      <t>Источник финансирования</t>
    </r>
    <r>
      <rPr>
        <b/>
        <u/>
        <sz val="10"/>
        <color indexed="8"/>
        <rFont val="Times New Roman"/>
        <family val="1"/>
        <charset val="204"/>
      </rPr>
      <t xml:space="preserve"> внебюджет (руб.)</t>
    </r>
  </si>
  <si>
    <t>НА 1  УЧАСТНИКА</t>
  </si>
  <si>
    <t>НА 6 РАБОЧИХ МЕСТ / НА 6 УЧАСТНИКОВ</t>
  </si>
  <si>
    <t>оборудование рабочего места, одна единица имеется в ОУ</t>
  </si>
  <si>
    <t>оборудование рабочего места, 2 ед. имеется в ОУ</t>
  </si>
  <si>
    <t>оборудование рабочего места, запас</t>
  </si>
  <si>
    <t>оборудование рабочего места, 4 ед. имеются в ОУ</t>
  </si>
  <si>
    <t>оборудование рабочего места, для размещения материалов</t>
  </si>
  <si>
    <t xml:space="preserve">Тип инструмента: Пила по камню и керамической плитке
Питание:сеть
Напряжение, В:220
Диаметр посадочного отверстия, мм:25.4
Диаметр диска:250
Потребляемая мощность, Вт:1600
Акустическая мощность, дБ:103
Уровень вибрации, м/с²:2.4
Производительность и обработка
Длина реза, мм:610
Max глубина пропила под углом 45°, мм:67
Max глубина пропила под углом 90°, мм:95
Водяное охлаждение:подача в зону реза
Вертикальный ход каретки:нет
Возможность реза под углом:да
</t>
  </si>
  <si>
    <t>НА 6 ЭКСПЕРТОВ</t>
  </si>
  <si>
    <r>
      <rPr>
        <sz val="12"/>
        <rFont val="Times New Roman"/>
        <family val="1"/>
        <charset val="204"/>
      </rPr>
      <t>Интерактивная доска</t>
    </r>
    <r>
      <rPr>
        <b/>
        <sz val="12"/>
        <rFont val="Times New Roman"/>
        <family val="1"/>
        <charset val="204"/>
      </rPr>
      <t xml:space="preserve"> </t>
    </r>
    <r>
      <rPr>
        <sz val="12"/>
        <rFont val="Times New Roman"/>
        <family val="1"/>
        <charset val="204"/>
      </rPr>
      <t>Smart Touch Board DVT 78"</t>
    </r>
    <r>
      <rPr>
        <b/>
        <sz val="12"/>
        <rFont val="Times New Roman"/>
        <family val="1"/>
        <charset val="204"/>
      </rPr>
      <t xml:space="preserve"> </t>
    </r>
  </si>
  <si>
    <t>Ремонтные работы</t>
  </si>
  <si>
    <t>ПРИМЕЧАНИЕ</t>
  </si>
  <si>
    <t>Областной бюджет</t>
  </si>
  <si>
    <t>Внебюджет</t>
  </si>
  <si>
    <t>Всего</t>
  </si>
  <si>
    <t xml:space="preserve">Ремонт  мастерских в соотвествии с методическими рекомендациями по брендированию   </t>
  </si>
  <si>
    <t>Х</t>
  </si>
  <si>
    <t>Оборудование в соотвествии с инфраструктурным листом</t>
  </si>
  <si>
    <t>Пояснительная записка</t>
  </si>
  <si>
    <t>Обоснование выбора базового инфраструктурного листа</t>
  </si>
  <si>
    <t>Размещение мастерских (общая площадь, количество рабочих мест, количество учебных мест, количество рабочих мест ЦПДЭ)</t>
  </si>
  <si>
    <t>Обоснование изменений, вносимых в инфраструктурный лист мастерской (например: поз.5 добавлена в соответствии с ФГОС …)</t>
  </si>
  <si>
    <t>Координатор</t>
  </si>
  <si>
    <t>Н.В.Дульцева</t>
  </si>
  <si>
    <t>Дата "_____" ______________ 2019 г.</t>
  </si>
  <si>
    <t xml:space="preserve">Лист согласования инфраструктурного листа </t>
  </si>
  <si>
    <t>ФИО Директора</t>
  </si>
  <si>
    <t>Н.А.Доронин</t>
  </si>
  <si>
    <t>ФИО Координатора</t>
  </si>
  <si>
    <t>Согласовано:</t>
  </si>
  <si>
    <t>Шавалиев А.Н.,                                                                                           директор Департамента профессионального образования Свердловской области</t>
  </si>
  <si>
    <t>____________________________</t>
  </si>
  <si>
    <t xml:space="preserve">Бурганова О.В.,                                                                                          директор ГАПОУ СО "Уральский колледж строительства, архитектуры и предпринимательства" </t>
  </si>
  <si>
    <t>Лихачева В.А.,                                                                                            руководитель Центра опережающей профессиональной подготовки Свердловской области</t>
  </si>
  <si>
    <t xml:space="preserve">Нельмина М.В.,                                                                                           старший методист Центра опережающей профессиональной подготовки Свердловской области </t>
  </si>
  <si>
    <t xml:space="preserve">Березин М.С.,                                                                                             педагог дополнительного образования, дизайнер  Центра опережающей профессиональной подготовки Свердловской области </t>
  </si>
  <si>
    <t>Мастерская   Облицовки плиткой</t>
  </si>
  <si>
    <t>ГАПОУ СО "Уральский колледж технологий и предпринимательства"</t>
  </si>
  <si>
    <t>Размер: 740 х 165 х 100 мм      https://www.obi.ru/rezaki-i-steklorezy/plitkorez-lux-tools-500-mm/p/2546802</t>
  </si>
  <si>
    <t>Тачка передвижная на 2-х колесах</t>
  </si>
  <si>
    <t>Расходный материал</t>
  </si>
  <si>
    <t>вне инфраструктурного листа</t>
  </si>
  <si>
    <t>монтажные работы</t>
  </si>
  <si>
    <t>ремонтные работы</t>
  </si>
  <si>
    <t>В качестве базового выбран инфраструктурный лист по компетенции Облицовка плиткой на демонстрационный экзамен 2109 года. Инфраструктурный лист утвержден Правлением Союза (Протокол №44 от 03.12.2018 г.) и одобрен Решением Экспертного совета при Союзе «Агентство развития профессиональных сообществ и рабочих кадров «Молодые профессионалы (Ворлдскиллс Россия)» (Протокол №18/11 от 12.11.2018 г.). Данный инфраструктурный лист наиболее актуален по компетенции Облицовка плиткой. Позволяет скомплектовать мастерскую под проведение демонстрационного экзамена. На демонстрационный экзамен выбран КОД 1.1. наиболее оптимальный по площади рабочего места. КОД 1.1 - комплект с максимально возможным баллом 36 и продолжительностью 6 часов, предусматривающий задание для оценки знаний, умений и навыков по минимальным требованиям Спецификации
стандарта компетенции «Облицовка плиткой». КОД 1.1 позволяет проводить демонстрационный экзамен по стандартам Ворлдскиллс Россия по профессии ФГОС 08.01.25 Мастер отделочных строительных и декоративных работ, квалификация «Облицовщик- плиточник». В колледже аккредитован Специализированный центр по оценке компетенции "Облицовка плиткой". В кадровом составе 2 сертифицированных эксперта.</t>
  </si>
  <si>
    <t>Мастерская будет размещаться в корпусе учебных мастерских колледжа. Общая площадь 108 м.кв. Рабочих мест 6, на одном рабочем месте может работать 1 обучающийся. Минимальное количество рабочих мест по компетенции «Облицовка плиткой» согласно КОДу 1.1 - 6. Количество рабочих мест ЦПДЭ 6, количество участников демонстрационного экзамена 6 (на 1 рабочее место 1 экзаменующийся). Мастерская будет использоваться для проведения учебной практики, количество рабочих мест увеличивается до 12: в одной кабине могут работать 2 обучающихся.</t>
  </si>
  <si>
    <t>Позиция 4 Интерактивная доска Smart Touch Board DVT 78", позиция 6 ПК в сборе  в разделе Комната участников добавлена в соответствии с ФГОС 08.01.25 Мастер отделочных строительных и декоративных работ, а также в соответствии с концепцией цифровизации образовательного процесса. Высококвалифицированный плиточник не только является исполнителем готового проекта, но и сам должен уметь разрабатывать проекты и предъявлять и обосновывать их заказчику. Владение презентационной техникой, соответствующими компьютерными программами является важным дополнительным умением для специалиста данной профессии.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</si>
</sst>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 _₽"/>
  </numFmts>
  <fonts count="31" x14ac:knownFonts="1">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b/>
      <sz val="10"/>
      <name val="Times New Roman"/>
      <family val="1"/>
      <charset val="204"/>
    </font>
    <font>
      <b/>
      <sz val="12"/>
      <color theme="1"/>
      <name val="Times New Roman"/>
      <family val="1"/>
      <charset val="204"/>
    </font>
    <font>
      <sz val="12"/>
      <color theme="1"/>
      <name val="Times New Roman"/>
      <family val="1"/>
      <charset val="204"/>
    </font>
    <font>
      <b/>
      <sz val="12"/>
      <name val="Times New Roman"/>
      <family val="1"/>
      <charset val="204"/>
    </font>
    <font>
      <b/>
      <sz val="12"/>
      <color rgb="FFFF0000"/>
      <name val="Times New Roman"/>
      <family val="1"/>
      <charset val="204"/>
    </font>
    <font>
      <b/>
      <sz val="12"/>
      <color indexed="8"/>
      <name val="Times New Roman"/>
      <family val="1"/>
      <charset val="204"/>
    </font>
    <font>
      <sz val="12"/>
      <name val="Times New Roman"/>
      <family val="1"/>
      <charset val="204"/>
    </font>
    <font>
      <sz val="12"/>
      <color theme="10"/>
      <name val="Times New Roman"/>
      <family val="1"/>
      <charset val="204"/>
    </font>
    <font>
      <u/>
      <sz val="12"/>
      <name val="Times New Roman"/>
      <family val="1"/>
      <charset val="204"/>
    </font>
    <font>
      <sz val="12"/>
      <color theme="1"/>
      <name val="Calibri"/>
      <family val="2"/>
      <scheme val="minor"/>
    </font>
    <font>
      <sz val="12"/>
      <color rgb="FF000000"/>
      <name val="Times New Roman"/>
      <family val="1"/>
      <charset val="204"/>
    </font>
    <font>
      <sz val="12"/>
      <color indexed="8"/>
      <name val="Times New Roman"/>
      <family val="1"/>
      <charset val="204"/>
    </font>
    <font>
      <sz val="12"/>
      <color rgb="FF202020"/>
      <name val="Times New Roman"/>
      <family val="1"/>
      <charset val="204"/>
    </font>
    <font>
      <sz val="11"/>
      <color theme="1"/>
      <name val="Calibri"/>
      <family val="2"/>
      <scheme val="minor"/>
    </font>
    <font>
      <sz val="10"/>
      <name val="Times New Roman"/>
      <family val="1"/>
      <charset val="204"/>
    </font>
    <font>
      <sz val="12"/>
      <color rgb="FFFF0000"/>
      <name val="Times New Roman"/>
      <family val="1"/>
      <charset val="204"/>
    </font>
    <font>
      <sz val="10"/>
      <color indexed="8"/>
      <name val="Times New Roman"/>
      <family val="1"/>
      <charset val="204"/>
    </font>
    <font>
      <b/>
      <sz val="14"/>
      <color indexed="8"/>
      <name val="Times New Roman"/>
      <family val="1"/>
      <charset val="204"/>
    </font>
    <font>
      <sz val="14"/>
      <color indexed="8"/>
      <name val="Times New Roman"/>
      <family val="1"/>
      <charset val="204"/>
    </font>
    <font>
      <b/>
      <sz val="10"/>
      <color indexed="8"/>
      <name val="Times New Roman"/>
      <family val="1"/>
      <charset val="204"/>
    </font>
    <font>
      <b/>
      <u/>
      <sz val="10"/>
      <color theme="1"/>
      <name val="Times New Roman"/>
      <family val="1"/>
      <charset val="204"/>
    </font>
    <font>
      <b/>
      <u/>
      <sz val="10"/>
      <color indexed="8"/>
      <name val="Times New Roman"/>
      <family val="1"/>
      <charset val="204"/>
    </font>
    <font>
      <sz val="11"/>
      <name val="Times New Roman"/>
      <family val="1"/>
      <charset val="204"/>
    </font>
    <font>
      <sz val="12"/>
      <name val="Calibri"/>
      <family val="2"/>
      <scheme val="minor"/>
    </font>
    <font>
      <sz val="11"/>
      <name val="Calibri"/>
      <family val="2"/>
      <charset val="204"/>
      <scheme val="minor"/>
    </font>
    <font>
      <b/>
      <sz val="16"/>
      <color indexed="8"/>
      <name val="Times New Roman"/>
      <family val="1"/>
      <charset val="204"/>
    </font>
    <font>
      <sz val="10"/>
      <color rgb="FF333333"/>
      <name val="Arial"/>
      <family val="2"/>
      <charset val="204"/>
    </font>
  </fonts>
  <fills count="10">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9"/>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44" fontId="17" fillId="0" borderId="0" applyFont="0" applyFill="0" applyBorder="0" applyAlignment="0" applyProtection="0"/>
  </cellStyleXfs>
  <cellXfs count="175">
    <xf numFmtId="0" fontId="0" fillId="0" borderId="0" xfId="0"/>
    <xf numFmtId="0" fontId="4" fillId="0" borderId="1" xfId="0" applyFont="1" applyBorder="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0" borderId="0" xfId="0" applyFont="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2" fillId="0" borderId="0" xfId="0" applyFont="1" applyFill="1" applyBorder="1" applyAlignment="1">
      <alignment vertical="top" wrapText="1"/>
    </xf>
    <xf numFmtId="0" fontId="5" fillId="0" borderId="0" xfId="0" applyFont="1" applyAlignment="1">
      <alignment vertical="top" wrapText="1"/>
    </xf>
    <xf numFmtId="0" fontId="6" fillId="6" borderId="1" xfId="0" applyFont="1" applyFill="1" applyBorder="1" applyAlignment="1">
      <alignment vertical="top" wrapText="1"/>
    </xf>
    <xf numFmtId="0" fontId="10" fillId="6" borderId="1" xfId="0" applyFont="1" applyFill="1" applyBorder="1" applyAlignment="1">
      <alignment horizontal="center" vertical="top" wrapText="1"/>
    </xf>
    <xf numFmtId="0" fontId="10" fillId="6" borderId="1" xfId="0" applyFont="1" applyFill="1" applyBorder="1" applyAlignment="1">
      <alignment vertical="top" wrapText="1"/>
    </xf>
    <xf numFmtId="164" fontId="10" fillId="6" borderId="1" xfId="0" applyNumberFormat="1" applyFont="1" applyFill="1" applyBorder="1" applyAlignment="1">
      <alignment horizontal="center" vertical="top" wrapText="1"/>
    </xf>
    <xf numFmtId="0" fontId="11" fillId="0" borderId="1" xfId="1" applyFont="1" applyBorder="1" applyAlignment="1">
      <alignment vertical="top" wrapText="1"/>
    </xf>
    <xf numFmtId="0" fontId="6" fillId="0" borderId="1" xfId="0" applyFont="1" applyBorder="1" applyAlignment="1">
      <alignment vertical="top" wrapText="1"/>
    </xf>
    <xf numFmtId="0" fontId="10" fillId="0" borderId="1" xfId="1" applyFont="1" applyBorder="1" applyAlignment="1">
      <alignment vertical="top" wrapText="1"/>
    </xf>
    <xf numFmtId="0" fontId="6" fillId="0" borderId="1" xfId="0" applyFont="1" applyBorder="1" applyAlignment="1">
      <alignment wrapText="1"/>
    </xf>
    <xf numFmtId="0" fontId="10" fillId="0" borderId="1" xfId="0" applyFont="1" applyBorder="1" applyAlignment="1">
      <alignment vertical="top" wrapText="1"/>
    </xf>
    <xf numFmtId="0" fontId="10" fillId="6" borderId="1" xfId="1" applyFont="1" applyFill="1" applyBorder="1" applyAlignment="1">
      <alignment vertical="top" wrapText="1"/>
    </xf>
    <xf numFmtId="0" fontId="12" fillId="6" borderId="1" xfId="1" applyFont="1" applyFill="1" applyBorder="1" applyAlignment="1">
      <alignment vertical="top" wrapText="1"/>
    </xf>
    <xf numFmtId="0" fontId="10" fillId="0" borderId="1" xfId="0" applyFont="1" applyFill="1" applyBorder="1" applyAlignment="1">
      <alignment vertical="top" wrapText="1"/>
    </xf>
    <xf numFmtId="0" fontId="10" fillId="6" borderId="1" xfId="1" applyFont="1" applyFill="1" applyBorder="1" applyAlignment="1">
      <alignment horizontal="justify" vertical="top" wrapText="1"/>
    </xf>
    <xf numFmtId="0" fontId="10" fillId="0" borderId="1" xfId="0" applyFont="1" applyFill="1" applyBorder="1" applyAlignment="1">
      <alignment horizontal="justify" vertical="top" wrapText="1"/>
    </xf>
    <xf numFmtId="164" fontId="5" fillId="0" borderId="1" xfId="0" applyNumberFormat="1" applyFont="1" applyBorder="1" applyAlignment="1">
      <alignment vertical="top" wrapText="1"/>
    </xf>
    <xf numFmtId="0" fontId="10" fillId="0" borderId="1" xfId="0" applyFont="1" applyBorder="1" applyAlignment="1">
      <alignment horizontal="justify" vertical="top" wrapText="1"/>
    </xf>
    <xf numFmtId="0" fontId="10" fillId="0" borderId="1" xfId="1" applyFont="1" applyBorder="1" applyAlignment="1">
      <alignment horizontal="justify" vertical="top" wrapText="1"/>
    </xf>
    <xf numFmtId="0" fontId="13" fillId="0" borderId="0" xfId="0" applyFont="1" applyAlignment="1">
      <alignment wrapText="1"/>
    </xf>
    <xf numFmtId="0" fontId="13" fillId="0" borderId="1" xfId="0" applyFont="1" applyBorder="1" applyAlignment="1">
      <alignment wrapText="1"/>
    </xf>
    <xf numFmtId="0" fontId="6" fillId="6" borderId="1" xfId="0" applyFont="1" applyFill="1" applyBorder="1" applyAlignment="1">
      <alignment wrapText="1"/>
    </xf>
    <xf numFmtId="0" fontId="10" fillId="6" borderId="1" xfId="0" applyFont="1" applyFill="1" applyBorder="1" applyAlignment="1">
      <alignment wrapText="1"/>
    </xf>
    <xf numFmtId="0" fontId="6" fillId="0" borderId="0" xfId="0" applyFont="1" applyAlignment="1">
      <alignment vertical="top" wrapText="1"/>
    </xf>
    <xf numFmtId="164" fontId="5" fillId="0" borderId="0" xfId="0" applyNumberFormat="1" applyFont="1" applyAlignment="1">
      <alignment vertical="top" wrapText="1"/>
    </xf>
    <xf numFmtId="0" fontId="7" fillId="6" borderId="1" xfId="0" applyFont="1" applyFill="1" applyBorder="1" applyAlignment="1">
      <alignment horizontal="center" vertical="top" wrapText="1"/>
    </xf>
    <xf numFmtId="0" fontId="10" fillId="6"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0" fontId="15" fillId="6" borderId="1" xfId="0" applyNumberFormat="1" applyFont="1" applyFill="1" applyBorder="1" applyAlignment="1">
      <alignment horizontal="center" vertical="top" wrapText="1"/>
    </xf>
    <xf numFmtId="0" fontId="15" fillId="0" borderId="1" xfId="0" applyFont="1" applyBorder="1" applyAlignment="1">
      <alignment horizontal="left" vertical="top" wrapText="1"/>
    </xf>
    <xf numFmtId="164" fontId="15" fillId="6" borderId="1" xfId="0" applyNumberFormat="1" applyFont="1" applyFill="1" applyBorder="1" applyAlignment="1">
      <alignment horizontal="center" vertical="top" wrapText="1"/>
    </xf>
    <xf numFmtId="0" fontId="15" fillId="6" borderId="1" xfId="0" applyNumberFormat="1" applyFont="1" applyFill="1" applyBorder="1" applyAlignment="1">
      <alignment horizontal="left" vertical="top" wrapText="1"/>
    </xf>
    <xf numFmtId="164" fontId="9" fillId="6"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0" fontId="10" fillId="2" borderId="1" xfId="0" applyNumberFormat="1" applyFont="1" applyFill="1" applyBorder="1" applyAlignment="1">
      <alignment vertical="top" wrapText="1"/>
    </xf>
    <xf numFmtId="0" fontId="6" fillId="6"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1" xfId="1" applyFont="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top" wrapText="1"/>
    </xf>
    <xf numFmtId="0" fontId="10" fillId="0" borderId="5" xfId="0" applyFont="1" applyBorder="1" applyAlignment="1">
      <alignment horizontal="left" vertical="top" wrapText="1"/>
    </xf>
    <xf numFmtId="0" fontId="6" fillId="0" borderId="1" xfId="0" applyFont="1" applyFill="1" applyBorder="1" applyAlignment="1">
      <alignment vertical="top" wrapText="1"/>
    </xf>
    <xf numFmtId="164" fontId="7" fillId="6" borderId="1" xfId="0" applyNumberFormat="1" applyFont="1" applyFill="1" applyBorder="1" applyAlignment="1">
      <alignment horizontal="center" vertical="top" wrapText="1"/>
    </xf>
    <xf numFmtId="0" fontId="5" fillId="6" borderId="1" xfId="0" applyFont="1" applyFill="1" applyBorder="1" applyAlignment="1">
      <alignment horizontal="center" vertical="top" wrapText="1"/>
    </xf>
    <xf numFmtId="165" fontId="5" fillId="6" borderId="1" xfId="0" applyNumberFormat="1" applyFont="1" applyFill="1" applyBorder="1" applyAlignment="1">
      <alignment horizontal="center" vertical="top" wrapText="1"/>
    </xf>
    <xf numFmtId="165" fontId="6" fillId="6" borderId="1" xfId="0" applyNumberFormat="1" applyFont="1" applyFill="1" applyBorder="1" applyAlignment="1">
      <alignment horizontal="center" vertical="top" wrapText="1"/>
    </xf>
    <xf numFmtId="165" fontId="10" fillId="6" borderId="1" xfId="0" applyNumberFormat="1" applyFont="1" applyFill="1" applyBorder="1" applyAlignment="1">
      <alignment horizontal="center" vertical="top" wrapText="1"/>
    </xf>
    <xf numFmtId="0" fontId="10" fillId="0" borderId="4" xfId="0" applyFont="1" applyFill="1" applyBorder="1" applyAlignment="1">
      <alignment horizontal="left" vertical="top" wrapText="1"/>
    </xf>
    <xf numFmtId="164" fontId="5" fillId="6" borderId="1" xfId="0" applyNumberFormat="1" applyFont="1" applyFill="1" applyBorder="1" applyAlignment="1">
      <alignment vertical="top" wrapText="1"/>
    </xf>
    <xf numFmtId="0" fontId="6" fillId="0" borderId="0" xfId="0" applyFont="1" applyAlignment="1">
      <alignment horizontal="center" vertical="top" wrapText="1"/>
    </xf>
    <xf numFmtId="0" fontId="10" fillId="8" borderId="1" xfId="1" applyFont="1" applyFill="1" applyBorder="1" applyAlignment="1">
      <alignment vertical="top" wrapText="1"/>
    </xf>
    <xf numFmtId="2" fontId="10" fillId="0" borderId="1" xfId="0" applyNumberFormat="1" applyFont="1" applyBorder="1" applyAlignment="1">
      <alignment wrapText="1"/>
    </xf>
    <xf numFmtId="0" fontId="10" fillId="0" borderId="1" xfId="0" applyFont="1" applyFill="1" applyBorder="1" applyAlignment="1">
      <alignment horizontal="center" vertical="top" wrapText="1"/>
    </xf>
    <xf numFmtId="2" fontId="10" fillId="0" borderId="1" xfId="0" applyNumberFormat="1" applyFont="1" applyBorder="1" applyAlignment="1">
      <alignment horizontal="center" wrapText="1"/>
    </xf>
    <xf numFmtId="2" fontId="10" fillId="0" borderId="1" xfId="0" applyNumberFormat="1" applyFont="1" applyBorder="1" applyAlignment="1">
      <alignment vertical="top" wrapText="1"/>
    </xf>
    <xf numFmtId="44" fontId="10" fillId="6" borderId="1" xfId="2" applyFont="1" applyFill="1" applyBorder="1" applyAlignment="1">
      <alignment horizontal="center" vertical="top" wrapText="1"/>
    </xf>
    <xf numFmtId="44" fontId="10" fillId="6" borderId="1" xfId="0" applyNumberFormat="1" applyFont="1" applyFill="1" applyBorder="1" applyAlignment="1">
      <alignment horizontal="center" vertical="top" wrapText="1"/>
    </xf>
    <xf numFmtId="0" fontId="10" fillId="6" borderId="1" xfId="1" applyFont="1" applyFill="1" applyBorder="1" applyAlignment="1">
      <alignment horizontal="left" vertical="top" wrapText="1"/>
    </xf>
    <xf numFmtId="0" fontId="18" fillId="6" borderId="1" xfId="0" applyFont="1" applyFill="1" applyBorder="1" applyAlignment="1">
      <alignment horizontal="center" vertical="top" wrapText="1"/>
    </xf>
    <xf numFmtId="164" fontId="18" fillId="6" borderId="1" xfId="0" applyNumberFormat="1" applyFont="1" applyFill="1" applyBorder="1" applyAlignment="1">
      <alignment horizontal="center" vertical="top" wrapText="1"/>
    </xf>
    <xf numFmtId="0" fontId="6" fillId="0" borderId="1" xfId="0" applyFont="1" applyBorder="1" applyAlignment="1">
      <alignment vertical="center" wrapText="1"/>
    </xf>
    <xf numFmtId="0" fontId="18" fillId="0" borderId="1" xfId="0" applyFont="1" applyBorder="1" applyAlignment="1">
      <alignment vertical="top" wrapText="1"/>
    </xf>
    <xf numFmtId="165" fontId="18" fillId="6"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4" fontId="10" fillId="6"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165" fontId="7" fillId="6" borderId="1" xfId="0" applyNumberFormat="1" applyFont="1" applyFill="1" applyBorder="1" applyAlignment="1">
      <alignment horizontal="center" vertical="top" wrapText="1"/>
    </xf>
    <xf numFmtId="164" fontId="6" fillId="6" borderId="1" xfId="0" applyNumberFormat="1" applyFont="1" applyFill="1" applyBorder="1" applyAlignment="1">
      <alignment horizontal="center" vertical="top" wrapText="1"/>
    </xf>
    <xf numFmtId="0" fontId="15" fillId="6" borderId="1" xfId="0" applyFont="1" applyFill="1" applyBorder="1" applyAlignment="1">
      <alignment vertical="top" wrapText="1"/>
    </xf>
    <xf numFmtId="0" fontId="15" fillId="6" borderId="1" xfId="0" applyFont="1" applyFill="1" applyBorder="1" applyAlignment="1">
      <alignment horizontal="left" vertical="top" wrapText="1"/>
    </xf>
    <xf numFmtId="0" fontId="4" fillId="0" borderId="2" xfId="0" applyFont="1" applyBorder="1" applyAlignment="1">
      <alignment horizontal="left" vertical="top" wrapText="1"/>
    </xf>
    <xf numFmtId="0" fontId="20" fillId="0" borderId="9" xfId="0" applyFont="1" applyBorder="1" applyAlignment="1">
      <alignment vertical="top" wrapText="1"/>
    </xf>
    <xf numFmtId="0" fontId="20" fillId="0" borderId="0" xfId="0" applyFont="1" applyBorder="1" applyAlignment="1">
      <alignment vertical="top" wrapText="1"/>
    </xf>
    <xf numFmtId="0" fontId="3" fillId="0" borderId="2" xfId="0" applyFont="1" applyBorder="1" applyAlignment="1">
      <alignment horizontal="left" vertical="top" wrapText="1"/>
    </xf>
    <xf numFmtId="0" fontId="20" fillId="0" borderId="10" xfId="0" applyFont="1" applyBorder="1" applyAlignment="1">
      <alignmen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23" fillId="0" borderId="14" xfId="0" applyFont="1" applyBorder="1" applyAlignment="1">
      <alignment horizontal="center" vertical="center" wrapText="1"/>
    </xf>
    <xf numFmtId="0" fontId="20" fillId="0" borderId="15" xfId="0" applyFont="1" applyBorder="1" applyAlignment="1">
      <alignment vertical="top" wrapText="1"/>
    </xf>
    <xf numFmtId="0" fontId="3" fillId="9" borderId="1" xfId="0" applyFont="1" applyFill="1" applyBorder="1" applyAlignment="1">
      <alignment horizontal="center" vertical="top" wrapText="1"/>
    </xf>
    <xf numFmtId="164" fontId="23" fillId="9" borderId="1" xfId="0" applyNumberFormat="1" applyFont="1" applyFill="1" applyBorder="1" applyAlignment="1">
      <alignment horizontal="center" vertical="top" wrapText="1"/>
    </xf>
    <xf numFmtId="0" fontId="23" fillId="9" borderId="1" xfId="0" applyFont="1" applyFill="1" applyBorder="1" applyAlignment="1">
      <alignment horizontal="center" vertical="top" wrapText="1"/>
    </xf>
    <xf numFmtId="0" fontId="16" fillId="0" borderId="1" xfId="0" applyFont="1" applyBorder="1" applyAlignment="1">
      <alignment vertical="top" wrapText="1"/>
    </xf>
    <xf numFmtId="2" fontId="10" fillId="0" borderId="1" xfId="0" applyNumberFormat="1" applyFont="1" applyBorder="1" applyAlignment="1">
      <alignment horizontal="center" vertical="top" wrapText="1"/>
    </xf>
    <xf numFmtId="0" fontId="14" fillId="0" borderId="1" xfId="0" applyFont="1" applyFill="1" applyBorder="1" applyAlignment="1">
      <alignment vertical="top" wrapText="1"/>
    </xf>
    <xf numFmtId="0" fontId="10" fillId="0" borderId="1" xfId="1" applyFont="1" applyFill="1" applyBorder="1" applyAlignment="1">
      <alignment vertical="top" wrapText="1"/>
    </xf>
    <xf numFmtId="164" fontId="10"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center" vertical="top" wrapText="1"/>
    </xf>
    <xf numFmtId="0" fontId="10" fillId="6" borderId="1" xfId="0" applyFont="1" applyFill="1" applyBorder="1" applyAlignment="1">
      <alignment horizontal="justify" vertical="top" wrapText="1"/>
    </xf>
    <xf numFmtId="0" fontId="10" fillId="0" borderId="1" xfId="0" applyFont="1" applyBorder="1" applyAlignment="1">
      <alignment vertical="center" wrapText="1"/>
    </xf>
    <xf numFmtId="0" fontId="26" fillId="0" borderId="0" xfId="0" applyFont="1" applyAlignment="1">
      <alignment vertical="center" wrapText="1"/>
    </xf>
    <xf numFmtId="0" fontId="27" fillId="0" borderId="1" xfId="0" applyFont="1" applyBorder="1" applyAlignment="1">
      <alignment wrapText="1"/>
    </xf>
    <xf numFmtId="0" fontId="7" fillId="0" borderId="1" xfId="0" applyFont="1" applyBorder="1" applyAlignment="1">
      <alignment horizontal="left" vertical="top" wrapText="1"/>
    </xf>
    <xf numFmtId="0" fontId="10" fillId="0" borderId="1" xfId="0" applyFont="1" applyBorder="1" applyAlignment="1">
      <alignment wrapText="1"/>
    </xf>
    <xf numFmtId="0" fontId="10" fillId="0" borderId="1" xfId="0" applyFont="1" applyBorder="1"/>
    <xf numFmtId="0" fontId="10" fillId="0" borderId="1" xfId="0" applyFont="1" applyBorder="1" applyAlignment="1">
      <alignment vertical="top"/>
    </xf>
    <xf numFmtId="0" fontId="10" fillId="0" borderId="0" xfId="0" applyFont="1" applyAlignment="1">
      <alignment wrapText="1"/>
    </xf>
    <xf numFmtId="0" fontId="10" fillId="0" borderId="0" xfId="0" applyFont="1" applyAlignment="1">
      <alignment vertical="center" wrapText="1"/>
    </xf>
    <xf numFmtId="0" fontId="28" fillId="0" borderId="1" xfId="0" applyFont="1" applyBorder="1" applyAlignment="1">
      <alignment wrapText="1"/>
    </xf>
    <xf numFmtId="0" fontId="26" fillId="0" borderId="1" xfId="0" applyFont="1" applyBorder="1" applyAlignment="1">
      <alignment vertical="center" wrapText="1"/>
    </xf>
    <xf numFmtId="0" fontId="15" fillId="6" borderId="1" xfId="0" applyFont="1" applyFill="1" applyBorder="1" applyAlignment="1">
      <alignment horizontal="center" vertical="top" wrapText="1"/>
    </xf>
    <xf numFmtId="0" fontId="6" fillId="0" borderId="1" xfId="0" applyFont="1" applyBorder="1" applyAlignment="1">
      <alignment horizontal="right" vertical="top" wrapText="1"/>
    </xf>
    <xf numFmtId="0" fontId="8" fillId="0" borderId="1" xfId="0" applyFont="1" applyBorder="1" applyAlignment="1">
      <alignment horizontal="right" vertical="top" wrapText="1"/>
    </xf>
    <xf numFmtId="0" fontId="14" fillId="0" borderId="1" xfId="0" applyFont="1" applyBorder="1" applyAlignment="1">
      <alignment wrapText="1"/>
    </xf>
    <xf numFmtId="0" fontId="20" fillId="0" borderId="1" xfId="0" applyFont="1" applyFill="1" applyBorder="1" applyAlignment="1">
      <alignment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top" wrapText="1"/>
    </xf>
    <xf numFmtId="165" fontId="2" fillId="0" borderId="0" xfId="0" applyNumberFormat="1" applyFont="1" applyAlignment="1">
      <alignment vertical="top" wrapText="1"/>
    </xf>
    <xf numFmtId="0" fontId="2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center" wrapText="1"/>
    </xf>
    <xf numFmtId="0" fontId="20" fillId="0" borderId="0" xfId="0" applyFont="1" applyFill="1" applyBorder="1" applyAlignment="1">
      <alignment horizontal="center" vertical="top" wrapText="1"/>
    </xf>
    <xf numFmtId="0" fontId="20" fillId="0" borderId="0" xfId="0" applyFont="1" applyFill="1" applyBorder="1" applyAlignment="1">
      <alignmen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vertical="top" wrapText="1"/>
    </xf>
    <xf numFmtId="0" fontId="30" fillId="0" borderId="0" xfId="0" applyFont="1" applyAlignment="1">
      <alignment horizontal="left" wrapText="1" indent="1"/>
    </xf>
    <xf numFmtId="2" fontId="10" fillId="0" borderId="1" xfId="0" applyNumberFormat="1" applyFont="1" applyBorder="1" applyAlignment="1">
      <alignment horizontal="left" vertical="top" wrapText="1"/>
    </xf>
    <xf numFmtId="164" fontId="2" fillId="0" borderId="0" xfId="0" applyNumberFormat="1" applyFont="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21" fillId="0" borderId="0" xfId="0" applyFont="1" applyBorder="1" applyAlignment="1">
      <alignment horizontal="left" vertical="top" wrapText="1"/>
    </xf>
    <xf numFmtId="0" fontId="21" fillId="0" borderId="10" xfId="0" applyFont="1" applyBorder="1" applyAlignment="1">
      <alignment horizontal="left" vertical="top" wrapText="1"/>
    </xf>
    <xf numFmtId="0" fontId="22" fillId="0" borderId="0" xfId="0" applyFont="1" applyBorder="1" applyAlignment="1">
      <alignment vertical="top" wrapText="1"/>
    </xf>
    <xf numFmtId="0" fontId="22" fillId="0" borderId="10" xfId="0" applyFont="1" applyBorder="1" applyAlignment="1">
      <alignment vertical="top" wrapText="1"/>
    </xf>
    <xf numFmtId="0" fontId="5" fillId="7"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right" vertical="top" wrapText="1"/>
    </xf>
    <xf numFmtId="0" fontId="6" fillId="0" borderId="1" xfId="0" applyFont="1" applyBorder="1" applyAlignment="1">
      <alignment horizontal="right" vertical="top" wrapText="1"/>
    </xf>
    <xf numFmtId="0" fontId="22" fillId="0" borderId="0" xfId="0" applyFont="1" applyBorder="1" applyAlignment="1">
      <alignment horizontal="left" vertical="top" wrapText="1"/>
    </xf>
    <xf numFmtId="0" fontId="22" fillId="0" borderId="10" xfId="0" applyFont="1" applyBorder="1" applyAlignment="1">
      <alignment horizontal="left" vertical="top" wrapText="1"/>
    </xf>
    <xf numFmtId="0" fontId="8" fillId="0" borderId="1" xfId="0" applyFont="1" applyBorder="1" applyAlignment="1">
      <alignment horizontal="center" vertical="center" wrapText="1"/>
    </xf>
    <xf numFmtId="0" fontId="3" fillId="0" borderId="0" xfId="0" applyFont="1" applyAlignment="1">
      <alignment horizontal="right" vertical="center" wrapText="1"/>
    </xf>
    <xf numFmtId="0" fontId="5" fillId="3" borderId="1" xfId="0" applyFont="1" applyFill="1" applyBorder="1" applyAlignment="1">
      <alignment horizontal="center" vertical="top" wrapText="1"/>
    </xf>
    <xf numFmtId="0" fontId="9" fillId="4" borderId="1" xfId="0" applyNumberFormat="1" applyFont="1" applyFill="1" applyBorder="1" applyAlignment="1">
      <alignment horizontal="center" vertical="top" wrapText="1"/>
    </xf>
    <xf numFmtId="0" fontId="13" fillId="5" borderId="1" xfId="0" applyFont="1" applyFill="1" applyBorder="1" applyAlignment="1">
      <alignment wrapText="1"/>
    </xf>
    <xf numFmtId="0" fontId="19" fillId="0" borderId="1" xfId="0" applyFont="1" applyBorder="1" applyAlignment="1">
      <alignment horizontal="center" vertical="top"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2" fillId="0" borderId="1" xfId="0" applyFont="1" applyFill="1" applyBorder="1" applyAlignment="1">
      <alignment horizontal="left" vertical="top" wrapText="1"/>
    </xf>
    <xf numFmtId="165" fontId="20" fillId="0" borderId="1"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4" fontId="20" fillId="0" borderId="2" xfId="0" applyNumberFormat="1" applyFont="1" applyFill="1" applyBorder="1" applyAlignment="1">
      <alignment horizontal="center" vertical="top" wrapText="1"/>
    </xf>
    <xf numFmtId="164" fontId="20" fillId="0" borderId="3" xfId="0" applyNumberFormat="1" applyFont="1" applyFill="1" applyBorder="1" applyAlignment="1">
      <alignment horizontal="center" vertical="top" wrapText="1"/>
    </xf>
    <xf numFmtId="165" fontId="2" fillId="0" borderId="1" xfId="0" applyNumberFormat="1" applyFont="1" applyBorder="1" applyAlignment="1">
      <alignment horizontal="center" vertical="top" wrapText="1"/>
    </xf>
    <xf numFmtId="0" fontId="21"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horizontal="center" wrapText="1"/>
    </xf>
    <xf numFmtId="0" fontId="22" fillId="0" borderId="0" xfId="0" applyFont="1" applyFill="1" applyBorder="1" applyAlignment="1">
      <alignment horizontal="center" vertical="top" wrapText="1"/>
    </xf>
    <xf numFmtId="0" fontId="29" fillId="0"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center" wrapText="1"/>
    </xf>
  </cellXfs>
  <cellStyles count="3">
    <cellStyle name="Гиперссылка" xfId="1" builtinId="8"/>
    <cellStyle name="Денежный" xfId="2" builtinId="4"/>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pets-odezhda.ru/magazin/speczobuv/speczobuv-usilennaya-podnoskom/speczobuv-metallicheskij-podnosok/" TargetMode="External"/><Relationship Id="rId2" Type="http://schemas.openxmlformats.org/officeDocument/2006/relationships/hyperlink" Target="http://jet-online.ru/product/jsg-64-tarelchato-lentochnyi-shlifovalnyi-stanok-220v/" TargetMode="External"/><Relationship Id="rId1" Type="http://schemas.openxmlformats.org/officeDocument/2006/relationships/hyperlink" Target="http://artultra.ru/materialy-dlya-vitrazhej/lobzikovaya-pila-taurus-3-pa-tau3/" TargetMode="External"/><Relationship Id="rId6" Type="http://schemas.openxmlformats.org/officeDocument/2006/relationships/printerSettings" Target="../printerSettings/printerSettings1.bin"/><Relationship Id="rId5" Type="http://schemas.openxmlformats.org/officeDocument/2006/relationships/hyperlink" Target="http://www.hasal.ru/catalog/detail.php?id=503" TargetMode="External"/><Relationship Id="rId4" Type="http://schemas.openxmlformats.org/officeDocument/2006/relationships/hyperlink" Target="http://www.hasal.ru/catalog/detail.php?id=5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9"/>
  <sheetViews>
    <sheetView tabSelected="1" topLeftCell="A172" zoomScale="80" zoomScaleNormal="80" workbookViewId="0">
      <selection activeCell="A175" sqref="A175"/>
    </sheetView>
  </sheetViews>
  <sheetFormatPr defaultColWidth="9.140625" defaultRowHeight="12.75" x14ac:dyDescent="0.25"/>
  <cols>
    <col min="1" max="1" width="4.28515625" style="3" customWidth="1"/>
    <col min="2" max="2" width="38" style="8" customWidth="1"/>
    <col min="3" max="3" width="56.5703125" style="8" customWidth="1"/>
    <col min="4" max="4" width="7.7109375" style="8" customWidth="1"/>
    <col min="5" max="5" width="8.5703125" style="8" customWidth="1"/>
    <col min="6" max="6" width="8" style="8" customWidth="1"/>
    <col min="7" max="7" width="13" style="8" customWidth="1"/>
    <col min="8" max="8" width="14.28515625" style="8" customWidth="1"/>
    <col min="9" max="9" width="16.42578125" style="8" customWidth="1"/>
    <col min="10" max="10" width="16.28515625" style="8" customWidth="1"/>
    <col min="11" max="11" width="26.42578125" style="8" customWidth="1"/>
    <col min="12" max="12" width="1.28515625" style="8" customWidth="1"/>
    <col min="13" max="13" width="0.7109375" style="8" customWidth="1"/>
    <col min="14" max="14" width="0.140625" style="8" customWidth="1"/>
    <col min="15" max="15" width="9.140625" style="8"/>
    <col min="16" max="16" width="15.5703125" style="8" customWidth="1"/>
    <col min="17" max="16384" width="9.140625" style="8"/>
  </cols>
  <sheetData>
    <row r="1" spans="1:14" ht="26.25" customHeight="1" x14ac:dyDescent="0.25">
      <c r="A1" s="150"/>
      <c r="B1" s="150"/>
      <c r="C1" s="150"/>
      <c r="D1" s="150"/>
      <c r="E1" s="150"/>
      <c r="F1" s="150"/>
      <c r="G1" s="150"/>
      <c r="H1" s="150"/>
      <c r="I1" s="150"/>
      <c r="J1" s="150"/>
      <c r="K1" s="150"/>
    </row>
    <row r="2" spans="1:14" ht="24.75" customHeight="1" x14ac:dyDescent="0.25">
      <c r="B2" s="136" t="s">
        <v>240</v>
      </c>
      <c r="C2" s="137"/>
      <c r="D2" s="137"/>
      <c r="E2" s="137"/>
      <c r="F2" s="137"/>
      <c r="G2" s="137"/>
      <c r="H2" s="137"/>
      <c r="I2" s="137"/>
      <c r="J2" s="137"/>
      <c r="K2" s="137"/>
      <c r="L2" s="137"/>
      <c r="M2" s="137"/>
      <c r="N2" s="138"/>
    </row>
    <row r="3" spans="1:14" ht="58.5" customHeight="1" x14ac:dyDescent="0.25">
      <c r="B3" s="1" t="s">
        <v>232</v>
      </c>
      <c r="C3" s="83" t="s">
        <v>233</v>
      </c>
      <c r="D3" s="84"/>
      <c r="E3" s="85"/>
      <c r="F3" s="85"/>
      <c r="G3" s="85"/>
      <c r="H3" s="85"/>
      <c r="I3" s="139" t="s">
        <v>234</v>
      </c>
      <c r="J3" s="139"/>
      <c r="K3" s="139"/>
      <c r="L3" s="139"/>
      <c r="M3" s="139"/>
      <c r="N3" s="140"/>
    </row>
    <row r="4" spans="1:14" ht="18.75" x14ac:dyDescent="0.25">
      <c r="B4" s="1" t="s">
        <v>4</v>
      </c>
      <c r="C4" s="86" t="s">
        <v>60</v>
      </c>
      <c r="D4" s="84"/>
      <c r="E4" s="85"/>
      <c r="F4" s="85"/>
      <c r="G4" s="85"/>
      <c r="H4" s="85"/>
      <c r="I4" s="141" t="s">
        <v>235</v>
      </c>
      <c r="J4" s="141"/>
      <c r="K4" s="141"/>
      <c r="L4" s="141"/>
      <c r="M4" s="141"/>
      <c r="N4" s="142"/>
    </row>
    <row r="5" spans="1:14" ht="38.25" x14ac:dyDescent="0.25">
      <c r="B5" s="1" t="s">
        <v>236</v>
      </c>
      <c r="C5" s="83" t="s">
        <v>241</v>
      </c>
      <c r="D5" s="84"/>
      <c r="E5" s="85"/>
      <c r="F5" s="85"/>
      <c r="G5" s="85"/>
      <c r="H5" s="85"/>
      <c r="I5" s="147" t="s">
        <v>237</v>
      </c>
      <c r="J5" s="147"/>
      <c r="K5" s="147"/>
      <c r="L5" s="147"/>
      <c r="M5" s="147"/>
      <c r="N5" s="148"/>
    </row>
    <row r="6" spans="1:14" x14ac:dyDescent="0.25">
      <c r="B6" s="1" t="s">
        <v>238</v>
      </c>
      <c r="C6" s="83"/>
      <c r="D6" s="84"/>
      <c r="E6" s="85"/>
      <c r="F6" s="85"/>
      <c r="G6" s="85"/>
      <c r="H6" s="85"/>
      <c r="I6" s="85"/>
      <c r="J6" s="85"/>
      <c r="K6" s="85"/>
      <c r="L6" s="85"/>
      <c r="M6" s="85"/>
      <c r="N6" s="87"/>
    </row>
    <row r="7" spans="1:14" x14ac:dyDescent="0.25">
      <c r="B7" s="1" t="s">
        <v>18</v>
      </c>
      <c r="C7" s="83">
        <v>6</v>
      </c>
      <c r="D7" s="84"/>
      <c r="E7" s="85"/>
      <c r="F7" s="85"/>
      <c r="G7" s="85"/>
      <c r="H7" s="85"/>
      <c r="I7" s="85"/>
      <c r="J7" s="85"/>
      <c r="K7" s="85"/>
      <c r="L7" s="85"/>
      <c r="M7" s="85"/>
      <c r="N7" s="87"/>
    </row>
    <row r="8" spans="1:14" ht="13.5" thickBot="1" x14ac:dyDescent="0.3">
      <c r="B8" s="88" t="s">
        <v>19</v>
      </c>
      <c r="C8" s="89">
        <v>6</v>
      </c>
      <c r="D8" s="90"/>
      <c r="E8" s="91"/>
      <c r="F8" s="91"/>
      <c r="G8" s="91"/>
      <c r="H8" s="91"/>
      <c r="I8" s="92" t="s">
        <v>239</v>
      </c>
      <c r="J8" s="92"/>
      <c r="K8" s="92"/>
      <c r="L8" s="91"/>
      <c r="M8" s="91"/>
      <c r="N8" s="93"/>
    </row>
    <row r="9" spans="1:14" x14ac:dyDescent="0.25">
      <c r="B9" s="2"/>
      <c r="C9" s="2"/>
      <c r="E9" s="7"/>
      <c r="F9" s="7"/>
      <c r="G9" s="7"/>
      <c r="H9" s="7"/>
      <c r="I9" s="9"/>
      <c r="J9" s="9"/>
      <c r="K9" s="9"/>
      <c r="L9" s="6"/>
      <c r="M9" s="6"/>
    </row>
    <row r="10" spans="1:14" x14ac:dyDescent="0.25">
      <c r="A10" s="5"/>
      <c r="B10" s="4"/>
      <c r="C10" s="4"/>
      <c r="D10" s="4"/>
      <c r="E10" s="4"/>
      <c r="F10" s="4"/>
      <c r="G10" s="4"/>
      <c r="H10" s="4"/>
      <c r="I10" s="4"/>
      <c r="J10" s="4"/>
      <c r="K10" s="4"/>
    </row>
    <row r="11" spans="1:14" ht="19.5" customHeight="1" x14ac:dyDescent="0.25">
      <c r="A11" s="149" t="s">
        <v>246</v>
      </c>
      <c r="B11" s="149"/>
      <c r="C11" s="149"/>
      <c r="D11" s="149"/>
      <c r="E11" s="149"/>
      <c r="F11" s="149" t="s">
        <v>247</v>
      </c>
      <c r="G11" s="149"/>
      <c r="H11" s="149"/>
      <c r="I11" s="149"/>
      <c r="J11" s="149"/>
      <c r="K11" s="149"/>
    </row>
    <row r="12" spans="1:14" ht="18" customHeight="1" x14ac:dyDescent="0.25">
      <c r="A12" s="143" t="s">
        <v>3</v>
      </c>
      <c r="B12" s="143"/>
      <c r="C12" s="143"/>
      <c r="D12" s="143"/>
      <c r="E12" s="143"/>
      <c r="F12" s="143"/>
      <c r="G12" s="143"/>
      <c r="H12" s="143"/>
      <c r="I12" s="143"/>
      <c r="J12" s="143"/>
      <c r="K12" s="143"/>
    </row>
    <row r="13" spans="1:14" ht="57" customHeight="1" x14ac:dyDescent="0.25">
      <c r="A13" s="56" t="s">
        <v>6</v>
      </c>
      <c r="B13" s="56" t="s">
        <v>0</v>
      </c>
      <c r="C13" s="34" t="s">
        <v>17</v>
      </c>
      <c r="D13" s="56" t="s">
        <v>1</v>
      </c>
      <c r="E13" s="56" t="s">
        <v>11</v>
      </c>
      <c r="F13" s="94" t="s">
        <v>11</v>
      </c>
      <c r="G13" s="94" t="s">
        <v>242</v>
      </c>
      <c r="H13" s="94" t="s">
        <v>243</v>
      </c>
      <c r="I13" s="94" t="s">
        <v>244</v>
      </c>
      <c r="J13" s="95" t="s">
        <v>245</v>
      </c>
      <c r="K13" s="96" t="s">
        <v>12</v>
      </c>
    </row>
    <row r="14" spans="1:14" ht="256.5" customHeight="1" x14ac:dyDescent="0.25">
      <c r="A14" s="12">
        <v>1</v>
      </c>
      <c r="B14" s="13" t="s">
        <v>185</v>
      </c>
      <c r="C14" s="32" t="s">
        <v>253</v>
      </c>
      <c r="D14" s="12" t="s">
        <v>2</v>
      </c>
      <c r="E14" s="12">
        <v>1</v>
      </c>
      <c r="F14" s="12">
        <v>6</v>
      </c>
      <c r="G14" s="14">
        <v>79000</v>
      </c>
      <c r="H14" s="14">
        <f>PRODUCT(G14,F14)</f>
        <v>474000</v>
      </c>
      <c r="I14" s="14">
        <f>PRODUCT(F14,G14)</f>
        <v>474000</v>
      </c>
      <c r="J14" s="14">
        <v>0</v>
      </c>
      <c r="K14" s="12" t="s">
        <v>25</v>
      </c>
    </row>
    <row r="15" spans="1:14" ht="144.75" customHeight="1" x14ac:dyDescent="0.25">
      <c r="A15" s="12">
        <v>2</v>
      </c>
      <c r="B15" s="13" t="s">
        <v>165</v>
      </c>
      <c r="C15" s="15" t="s">
        <v>163</v>
      </c>
      <c r="D15" s="12" t="s">
        <v>2</v>
      </c>
      <c r="E15" s="12">
        <v>1</v>
      </c>
      <c r="F15" s="12">
        <v>6</v>
      </c>
      <c r="G15" s="14">
        <v>47000</v>
      </c>
      <c r="H15" s="14">
        <f>PRODUCT(G15,F15)</f>
        <v>282000</v>
      </c>
      <c r="I15" s="14">
        <f>PRODUCT(F15,G15)</f>
        <v>282000</v>
      </c>
      <c r="J15" s="14">
        <v>0</v>
      </c>
      <c r="K15" s="12" t="s">
        <v>25</v>
      </c>
    </row>
    <row r="16" spans="1:14" ht="173.25" customHeight="1" x14ac:dyDescent="0.25">
      <c r="A16" s="12">
        <v>3</v>
      </c>
      <c r="B16" s="13" t="s">
        <v>211</v>
      </c>
      <c r="C16" s="15" t="s">
        <v>164</v>
      </c>
      <c r="D16" s="12" t="s">
        <v>2</v>
      </c>
      <c r="E16" s="65">
        <v>1</v>
      </c>
      <c r="F16" s="65">
        <v>6</v>
      </c>
      <c r="G16" s="76">
        <v>6000</v>
      </c>
      <c r="H16" s="76">
        <v>36000</v>
      </c>
      <c r="I16" s="76"/>
      <c r="J16" s="76">
        <v>36000</v>
      </c>
      <c r="K16" s="12" t="s">
        <v>25</v>
      </c>
    </row>
    <row r="17" spans="1:11" ht="226.5" customHeight="1" x14ac:dyDescent="0.25">
      <c r="A17" s="12">
        <v>4</v>
      </c>
      <c r="B17" s="16" t="s">
        <v>166</v>
      </c>
      <c r="C17" s="17" t="s">
        <v>61</v>
      </c>
      <c r="D17" s="12" t="s">
        <v>2</v>
      </c>
      <c r="E17" s="12">
        <v>1</v>
      </c>
      <c r="F17" s="12">
        <v>1</v>
      </c>
      <c r="G17" s="14">
        <v>13000</v>
      </c>
      <c r="H17" s="14">
        <f>PRODUCT(G17,F17)</f>
        <v>13000</v>
      </c>
      <c r="I17" s="14">
        <f>PRODUCT(F17,G17)</f>
        <v>13000</v>
      </c>
      <c r="J17" s="14">
        <v>0</v>
      </c>
      <c r="K17" s="12" t="s">
        <v>25</v>
      </c>
    </row>
    <row r="18" spans="1:11" ht="47.25" x14ac:dyDescent="0.25">
      <c r="A18" s="12">
        <v>5</v>
      </c>
      <c r="B18" s="18" t="s">
        <v>190</v>
      </c>
      <c r="C18" s="19" t="s">
        <v>191</v>
      </c>
      <c r="D18" s="12" t="s">
        <v>2</v>
      </c>
      <c r="E18" s="12">
        <v>1</v>
      </c>
      <c r="F18" s="12">
        <v>6</v>
      </c>
      <c r="G18" s="14">
        <v>23000</v>
      </c>
      <c r="H18" s="14">
        <f>PRODUCT(G18,F18)</f>
        <v>138000</v>
      </c>
      <c r="I18" s="14">
        <f>PRODUCT(F18,G18)</f>
        <v>138000</v>
      </c>
      <c r="J18" s="14">
        <v>0</v>
      </c>
      <c r="K18" s="12" t="s">
        <v>25</v>
      </c>
    </row>
    <row r="19" spans="1:11" ht="63" x14ac:dyDescent="0.25">
      <c r="A19" s="12">
        <v>6</v>
      </c>
      <c r="B19" s="19" t="s">
        <v>167</v>
      </c>
      <c r="C19" s="16" t="s">
        <v>62</v>
      </c>
      <c r="D19" s="12" t="s">
        <v>2</v>
      </c>
      <c r="E19" s="12">
        <v>1</v>
      </c>
      <c r="F19" s="12">
        <v>6</v>
      </c>
      <c r="G19" s="14">
        <v>8200</v>
      </c>
      <c r="H19" s="14">
        <f>PRODUCT(G19,F19)</f>
        <v>49200</v>
      </c>
      <c r="I19" s="14">
        <f>PRODUCT(F19,G19)</f>
        <v>49200</v>
      </c>
      <c r="J19" s="14">
        <v>0</v>
      </c>
      <c r="K19" s="12" t="s">
        <v>25</v>
      </c>
    </row>
    <row r="20" spans="1:11" ht="31.5" x14ac:dyDescent="0.25">
      <c r="A20" s="12">
        <v>7</v>
      </c>
      <c r="B20" s="19" t="s">
        <v>168</v>
      </c>
      <c r="C20" s="16" t="s">
        <v>63</v>
      </c>
      <c r="D20" s="12" t="s">
        <v>2</v>
      </c>
      <c r="E20" s="12">
        <v>1</v>
      </c>
      <c r="F20" s="12">
        <v>6</v>
      </c>
      <c r="G20" s="14">
        <v>2100</v>
      </c>
      <c r="H20" s="14">
        <f>PRODUCT(G20,F20)</f>
        <v>12600</v>
      </c>
      <c r="I20" s="14">
        <f>PRODUCT(F20,G20)</f>
        <v>12600</v>
      </c>
      <c r="J20" s="14">
        <v>0</v>
      </c>
      <c r="K20" s="12" t="s">
        <v>25</v>
      </c>
    </row>
    <row r="21" spans="1:11" ht="47.25" x14ac:dyDescent="0.25">
      <c r="A21" s="12">
        <v>8</v>
      </c>
      <c r="B21" s="13" t="s">
        <v>64</v>
      </c>
      <c r="C21" s="20" t="s">
        <v>65</v>
      </c>
      <c r="D21" s="12" t="s">
        <v>2</v>
      </c>
      <c r="E21" s="12">
        <v>1</v>
      </c>
      <c r="F21" s="12">
        <v>6</v>
      </c>
      <c r="G21" s="14">
        <v>12100</v>
      </c>
      <c r="H21" s="14">
        <f>PRODUCT(G21,F21)</f>
        <v>72600</v>
      </c>
      <c r="I21" s="14">
        <f>PRODUCT(F21,G21)</f>
        <v>72600</v>
      </c>
      <c r="J21" s="14">
        <v>0</v>
      </c>
      <c r="K21" s="12" t="s">
        <v>25</v>
      </c>
    </row>
    <row r="22" spans="1:11" ht="31.5" x14ac:dyDescent="0.25">
      <c r="A22" s="12">
        <v>9</v>
      </c>
      <c r="B22" s="22" t="s">
        <v>66</v>
      </c>
      <c r="C22" s="20" t="s">
        <v>67</v>
      </c>
      <c r="D22" s="12" t="s">
        <v>2</v>
      </c>
      <c r="E22" s="65">
        <v>1</v>
      </c>
      <c r="F22" s="65">
        <v>6</v>
      </c>
      <c r="G22" s="14" t="s">
        <v>213</v>
      </c>
      <c r="H22" s="14" t="s">
        <v>214</v>
      </c>
      <c r="I22" s="14">
        <v>0</v>
      </c>
      <c r="J22" s="14" t="s">
        <v>214</v>
      </c>
      <c r="K22" s="12" t="s">
        <v>25</v>
      </c>
    </row>
    <row r="23" spans="1:11" ht="31.5" x14ac:dyDescent="0.25">
      <c r="A23" s="12">
        <v>10</v>
      </c>
      <c r="B23" s="22" t="s">
        <v>142</v>
      </c>
      <c r="C23" s="20" t="s">
        <v>68</v>
      </c>
      <c r="D23" s="12" t="s">
        <v>2</v>
      </c>
      <c r="E23" s="65">
        <v>1</v>
      </c>
      <c r="F23" s="65">
        <v>6</v>
      </c>
      <c r="G23" s="14">
        <v>2000</v>
      </c>
      <c r="H23" s="14">
        <v>12000</v>
      </c>
      <c r="I23" s="14">
        <v>0</v>
      </c>
      <c r="J23" s="14">
        <v>12000</v>
      </c>
      <c r="K23" s="12" t="s">
        <v>25</v>
      </c>
    </row>
    <row r="24" spans="1:11" ht="68.25" customHeight="1" x14ac:dyDescent="0.25">
      <c r="A24" s="12">
        <v>11</v>
      </c>
      <c r="B24" s="22" t="s">
        <v>69</v>
      </c>
      <c r="C24" s="21" t="s">
        <v>215</v>
      </c>
      <c r="D24" s="12" t="s">
        <v>2</v>
      </c>
      <c r="E24" s="65">
        <v>1</v>
      </c>
      <c r="F24" s="65">
        <v>6</v>
      </c>
      <c r="G24" s="14">
        <v>800</v>
      </c>
      <c r="H24" s="68">
        <f>F24*G24</f>
        <v>4800</v>
      </c>
      <c r="I24" s="14">
        <v>0</v>
      </c>
      <c r="J24" s="68">
        <f>F24*G24</f>
        <v>4800</v>
      </c>
      <c r="K24" s="12" t="s">
        <v>25</v>
      </c>
    </row>
    <row r="25" spans="1:11" ht="16.5" customHeight="1" x14ac:dyDescent="0.25">
      <c r="A25" s="12">
        <v>12</v>
      </c>
      <c r="B25" s="22" t="s">
        <v>70</v>
      </c>
      <c r="C25" s="20" t="s">
        <v>71</v>
      </c>
      <c r="D25" s="12" t="s">
        <v>2</v>
      </c>
      <c r="E25" s="65">
        <v>1</v>
      </c>
      <c r="F25" s="65">
        <v>6</v>
      </c>
      <c r="G25" s="14">
        <v>150</v>
      </c>
      <c r="H25" s="68">
        <f>F25*G25</f>
        <v>900</v>
      </c>
      <c r="I25" s="14">
        <v>0</v>
      </c>
      <c r="J25" s="68">
        <f>F25*G25</f>
        <v>900</v>
      </c>
      <c r="K25" s="12" t="s">
        <v>25</v>
      </c>
    </row>
    <row r="26" spans="1:11" ht="16.5" customHeight="1" x14ac:dyDescent="0.25">
      <c r="A26" s="12">
        <v>13</v>
      </c>
      <c r="B26" s="22" t="s">
        <v>72</v>
      </c>
      <c r="C26" s="21" t="s">
        <v>73</v>
      </c>
      <c r="D26" s="12" t="s">
        <v>2</v>
      </c>
      <c r="E26" s="65">
        <v>2</v>
      </c>
      <c r="F26" s="65">
        <v>6</v>
      </c>
      <c r="G26" s="14">
        <v>250</v>
      </c>
      <c r="H26" s="68">
        <f>F26*G26</f>
        <v>1500</v>
      </c>
      <c r="I26" s="14">
        <v>0</v>
      </c>
      <c r="J26" s="68">
        <f>F26*G26</f>
        <v>1500</v>
      </c>
      <c r="K26" s="12" t="s">
        <v>25</v>
      </c>
    </row>
    <row r="27" spans="1:11" ht="18" customHeight="1" x14ac:dyDescent="0.25">
      <c r="A27" s="12">
        <v>14</v>
      </c>
      <c r="B27" s="22" t="s">
        <v>74</v>
      </c>
      <c r="C27" s="20" t="s">
        <v>75</v>
      </c>
      <c r="D27" s="66" t="s">
        <v>10</v>
      </c>
      <c r="E27" s="65">
        <v>1</v>
      </c>
      <c r="F27" s="65">
        <v>1</v>
      </c>
      <c r="G27" s="14">
        <v>1500</v>
      </c>
      <c r="H27" s="68">
        <f>F27*G27</f>
        <v>1500</v>
      </c>
      <c r="I27" s="14">
        <v>0</v>
      </c>
      <c r="J27" s="68">
        <f>F27*G27</f>
        <v>1500</v>
      </c>
      <c r="K27" s="12" t="s">
        <v>25</v>
      </c>
    </row>
    <row r="28" spans="1:11" ht="16.5" customHeight="1" x14ac:dyDescent="0.25">
      <c r="A28" s="12">
        <v>15</v>
      </c>
      <c r="B28" s="22" t="s">
        <v>76</v>
      </c>
      <c r="C28" s="20" t="s">
        <v>77</v>
      </c>
      <c r="D28" s="12" t="s">
        <v>2</v>
      </c>
      <c r="E28" s="65">
        <v>1</v>
      </c>
      <c r="F28" s="65">
        <v>6</v>
      </c>
      <c r="G28" s="14">
        <v>800</v>
      </c>
      <c r="H28" s="68">
        <f>F28*G28</f>
        <v>4800</v>
      </c>
      <c r="I28" s="14">
        <v>0</v>
      </c>
      <c r="J28" s="68">
        <f>F28*G28</f>
        <v>4800</v>
      </c>
      <c r="K28" s="12" t="s">
        <v>25</v>
      </c>
    </row>
    <row r="29" spans="1:11" ht="192" customHeight="1" x14ac:dyDescent="0.25">
      <c r="A29" s="12">
        <v>16</v>
      </c>
      <c r="B29" s="81" t="s">
        <v>169</v>
      </c>
      <c r="C29" s="23" t="s">
        <v>192</v>
      </c>
      <c r="D29" s="12" t="s">
        <v>2</v>
      </c>
      <c r="E29" s="12">
        <v>1</v>
      </c>
      <c r="F29" s="12">
        <v>5</v>
      </c>
      <c r="G29" s="14">
        <v>8400</v>
      </c>
      <c r="H29" s="14">
        <f>PRODUCT(G29,F29)</f>
        <v>42000</v>
      </c>
      <c r="I29" s="14">
        <f>PRODUCT(F29,G29)</f>
        <v>42000</v>
      </c>
      <c r="J29" s="14">
        <v>0</v>
      </c>
      <c r="K29" s="12" t="s">
        <v>248</v>
      </c>
    </row>
    <row r="30" spans="1:11" ht="28.5" customHeight="1" x14ac:dyDescent="0.2">
      <c r="A30" s="12">
        <v>17</v>
      </c>
      <c r="B30" s="81" t="s">
        <v>170</v>
      </c>
      <c r="C30" s="133" t="s">
        <v>284</v>
      </c>
      <c r="D30" s="12" t="s">
        <v>2</v>
      </c>
      <c r="E30" s="12">
        <v>1</v>
      </c>
      <c r="F30" s="12">
        <v>6</v>
      </c>
      <c r="G30" s="14">
        <v>6600</v>
      </c>
      <c r="H30" s="14">
        <f>PRODUCT(G30,F30)</f>
        <v>39600</v>
      </c>
      <c r="I30" s="14">
        <f>PRODUCT(F30,G30)</f>
        <v>39600</v>
      </c>
      <c r="J30" s="14">
        <v>0</v>
      </c>
      <c r="K30" s="12" t="s">
        <v>25</v>
      </c>
    </row>
    <row r="31" spans="1:11" ht="162" customHeight="1" x14ac:dyDescent="0.25">
      <c r="A31" s="12">
        <v>18</v>
      </c>
      <c r="B31" s="81" t="s">
        <v>171</v>
      </c>
      <c r="C31" s="70" t="s">
        <v>193</v>
      </c>
      <c r="D31" s="12" t="s">
        <v>2</v>
      </c>
      <c r="E31" s="12">
        <v>1</v>
      </c>
      <c r="F31" s="12">
        <v>4</v>
      </c>
      <c r="G31" s="14">
        <v>9280</v>
      </c>
      <c r="H31" s="14">
        <v>37120</v>
      </c>
      <c r="I31" s="14">
        <v>37120</v>
      </c>
      <c r="J31" s="14">
        <v>0</v>
      </c>
      <c r="K31" s="12" t="s">
        <v>249</v>
      </c>
    </row>
    <row r="32" spans="1:11" ht="242.25" customHeight="1" x14ac:dyDescent="0.25">
      <c r="A32" s="12">
        <v>19</v>
      </c>
      <c r="B32" s="82" t="s">
        <v>172</v>
      </c>
      <c r="C32" s="70" t="s">
        <v>194</v>
      </c>
      <c r="D32" s="12" t="s">
        <v>2</v>
      </c>
      <c r="E32" s="12">
        <v>1</v>
      </c>
      <c r="F32" s="12">
        <v>2</v>
      </c>
      <c r="G32" s="14">
        <v>12990</v>
      </c>
      <c r="H32" s="14">
        <f t="shared" ref="H32:H39" si="0">PRODUCT(G32,F32)</f>
        <v>25980</v>
      </c>
      <c r="I32" s="14">
        <f t="shared" ref="I32:I39" si="1">PRODUCT(F32,G32)</f>
        <v>25980</v>
      </c>
      <c r="J32" s="14">
        <v>0</v>
      </c>
      <c r="K32" s="12" t="s">
        <v>25</v>
      </c>
    </row>
    <row r="33" spans="1:11" ht="194.25" customHeight="1" x14ac:dyDescent="0.25">
      <c r="A33" s="12">
        <v>20</v>
      </c>
      <c r="B33" s="13" t="s">
        <v>173</v>
      </c>
      <c r="C33" s="23" t="s">
        <v>187</v>
      </c>
      <c r="D33" s="98" t="s">
        <v>10</v>
      </c>
      <c r="E33" s="12">
        <v>1</v>
      </c>
      <c r="F33" s="12">
        <v>6</v>
      </c>
      <c r="G33" s="14">
        <v>9500</v>
      </c>
      <c r="H33" s="14">
        <f t="shared" si="0"/>
        <v>57000</v>
      </c>
      <c r="I33" s="14">
        <f t="shared" si="1"/>
        <v>57000</v>
      </c>
      <c r="J33" s="14">
        <v>0</v>
      </c>
      <c r="K33" s="12" t="s">
        <v>25</v>
      </c>
    </row>
    <row r="34" spans="1:11" ht="30.75" customHeight="1" x14ac:dyDescent="0.25">
      <c r="A34" s="12">
        <v>21</v>
      </c>
      <c r="B34" s="19" t="s">
        <v>174</v>
      </c>
      <c r="C34" s="23" t="s">
        <v>186</v>
      </c>
      <c r="D34" s="98" t="s">
        <v>10</v>
      </c>
      <c r="E34" s="12">
        <v>1</v>
      </c>
      <c r="F34" s="12">
        <v>6</v>
      </c>
      <c r="G34" s="14">
        <v>1900</v>
      </c>
      <c r="H34" s="14">
        <f t="shared" si="0"/>
        <v>11400</v>
      </c>
      <c r="I34" s="14">
        <f t="shared" si="1"/>
        <v>11400</v>
      </c>
      <c r="J34" s="14">
        <v>0</v>
      </c>
      <c r="K34" s="12" t="s">
        <v>25</v>
      </c>
    </row>
    <row r="35" spans="1:11" ht="51" customHeight="1" x14ac:dyDescent="0.25">
      <c r="A35" s="12">
        <v>22</v>
      </c>
      <c r="B35" s="19" t="s">
        <v>175</v>
      </c>
      <c r="C35" s="23" t="s">
        <v>188</v>
      </c>
      <c r="D35" s="98" t="s">
        <v>10</v>
      </c>
      <c r="E35" s="12">
        <v>1</v>
      </c>
      <c r="F35" s="12">
        <v>10</v>
      </c>
      <c r="G35" s="14">
        <v>9520</v>
      </c>
      <c r="H35" s="14">
        <f t="shared" si="0"/>
        <v>95200</v>
      </c>
      <c r="I35" s="14">
        <f t="shared" si="1"/>
        <v>95200</v>
      </c>
      <c r="J35" s="14">
        <v>0</v>
      </c>
      <c r="K35" s="12" t="s">
        <v>250</v>
      </c>
    </row>
    <row r="36" spans="1:11" ht="31.5" x14ac:dyDescent="0.25">
      <c r="A36" s="12">
        <v>23</v>
      </c>
      <c r="B36" s="19" t="s">
        <v>176</v>
      </c>
      <c r="C36" s="23" t="s">
        <v>188</v>
      </c>
      <c r="D36" s="98" t="s">
        <v>10</v>
      </c>
      <c r="E36" s="12">
        <v>1</v>
      </c>
      <c r="F36" s="12">
        <v>10</v>
      </c>
      <c r="G36" s="14">
        <v>2960</v>
      </c>
      <c r="H36" s="14">
        <f t="shared" si="0"/>
        <v>29600</v>
      </c>
      <c r="I36" s="14">
        <f t="shared" si="1"/>
        <v>29600</v>
      </c>
      <c r="J36" s="14">
        <v>0</v>
      </c>
      <c r="K36" s="12" t="s">
        <v>250</v>
      </c>
    </row>
    <row r="37" spans="1:11" ht="50.25" customHeight="1" x14ac:dyDescent="0.25">
      <c r="A37" s="12">
        <v>24</v>
      </c>
      <c r="B37" s="63" t="s">
        <v>177</v>
      </c>
      <c r="C37" s="23" t="s">
        <v>195</v>
      </c>
      <c r="D37" s="12" t="s">
        <v>2</v>
      </c>
      <c r="E37" s="12">
        <v>1</v>
      </c>
      <c r="F37" s="12">
        <v>10</v>
      </c>
      <c r="G37" s="14">
        <v>3500</v>
      </c>
      <c r="H37" s="14">
        <f t="shared" si="0"/>
        <v>35000</v>
      </c>
      <c r="I37" s="14">
        <f t="shared" si="1"/>
        <v>35000</v>
      </c>
      <c r="J37" s="14">
        <v>0</v>
      </c>
      <c r="K37" s="12" t="s">
        <v>250</v>
      </c>
    </row>
    <row r="38" spans="1:11" ht="47.25" x14ac:dyDescent="0.25">
      <c r="A38" s="12">
        <v>25</v>
      </c>
      <c r="B38" s="63" t="s">
        <v>178</v>
      </c>
      <c r="C38" s="23" t="s">
        <v>195</v>
      </c>
      <c r="D38" s="12" t="s">
        <v>2</v>
      </c>
      <c r="E38" s="12">
        <v>1</v>
      </c>
      <c r="F38" s="12">
        <v>10</v>
      </c>
      <c r="G38" s="14">
        <v>3500</v>
      </c>
      <c r="H38" s="14">
        <f t="shared" si="0"/>
        <v>35000</v>
      </c>
      <c r="I38" s="14">
        <f t="shared" si="1"/>
        <v>35000</v>
      </c>
      <c r="J38" s="14">
        <v>0</v>
      </c>
      <c r="K38" s="12" t="s">
        <v>250</v>
      </c>
    </row>
    <row r="39" spans="1:11" ht="117" customHeight="1" x14ac:dyDescent="0.25">
      <c r="A39" s="12">
        <v>26</v>
      </c>
      <c r="B39" s="19" t="s">
        <v>179</v>
      </c>
      <c r="C39" s="70" t="s">
        <v>196</v>
      </c>
      <c r="D39" s="12" t="s">
        <v>10</v>
      </c>
      <c r="E39" s="12">
        <v>1</v>
      </c>
      <c r="F39" s="12">
        <v>2</v>
      </c>
      <c r="G39" s="14">
        <v>11000</v>
      </c>
      <c r="H39" s="14">
        <f t="shared" si="0"/>
        <v>22000</v>
      </c>
      <c r="I39" s="14">
        <f t="shared" si="1"/>
        <v>22000</v>
      </c>
      <c r="J39" s="14">
        <v>0</v>
      </c>
      <c r="K39" s="12" t="s">
        <v>251</v>
      </c>
    </row>
    <row r="40" spans="1:11" ht="126" x14ac:dyDescent="0.25">
      <c r="A40" s="12">
        <v>27</v>
      </c>
      <c r="B40" s="99" t="s">
        <v>180</v>
      </c>
      <c r="C40" s="100" t="s">
        <v>197</v>
      </c>
      <c r="D40" s="65" t="s">
        <v>2</v>
      </c>
      <c r="E40" s="65">
        <v>1</v>
      </c>
      <c r="F40" s="65">
        <v>2</v>
      </c>
      <c r="G40" s="101">
        <v>6400</v>
      </c>
      <c r="H40" s="101">
        <f>PRODUCT(G40,F40)</f>
        <v>12800</v>
      </c>
      <c r="I40" s="101">
        <f>PRODUCT(F40,G40)</f>
        <v>12800</v>
      </c>
      <c r="J40" s="101">
        <v>0</v>
      </c>
      <c r="K40" s="65" t="s">
        <v>251</v>
      </c>
    </row>
    <row r="41" spans="1:11" ht="47.25" x14ac:dyDescent="0.25">
      <c r="A41" s="12">
        <v>28</v>
      </c>
      <c r="B41" s="97" t="s">
        <v>181</v>
      </c>
      <c r="C41" s="67" t="s">
        <v>189</v>
      </c>
      <c r="D41" s="98" t="s">
        <v>10</v>
      </c>
      <c r="E41" s="12">
        <v>1</v>
      </c>
      <c r="F41" s="12">
        <v>10</v>
      </c>
      <c r="G41" s="14">
        <v>6300</v>
      </c>
      <c r="H41" s="14">
        <f>PRODUCT(G41,F41)</f>
        <v>63000</v>
      </c>
      <c r="I41" s="14">
        <f>PRODUCT(F41,G41)</f>
        <v>63000</v>
      </c>
      <c r="J41" s="14">
        <v>0</v>
      </c>
      <c r="K41" s="12" t="s">
        <v>252</v>
      </c>
    </row>
    <row r="42" spans="1:11" ht="204.75" x14ac:dyDescent="0.25">
      <c r="A42" s="12">
        <v>29</v>
      </c>
      <c r="B42" s="97" t="s">
        <v>182</v>
      </c>
      <c r="C42" s="64" t="s">
        <v>198</v>
      </c>
      <c r="D42" s="98" t="s">
        <v>10</v>
      </c>
      <c r="E42" s="12">
        <v>1</v>
      </c>
      <c r="F42" s="12">
        <v>1</v>
      </c>
      <c r="G42" s="14">
        <v>39000</v>
      </c>
      <c r="H42" s="14">
        <f>PRODUCT(G42,F42)</f>
        <v>39000</v>
      </c>
      <c r="I42" s="14">
        <f>PRODUCT(F42,G42)</f>
        <v>39000</v>
      </c>
      <c r="J42" s="14">
        <v>0</v>
      </c>
      <c r="K42" s="12" t="s">
        <v>25</v>
      </c>
    </row>
    <row r="43" spans="1:11" ht="31.5" x14ac:dyDescent="0.25">
      <c r="A43" s="12">
        <v>30</v>
      </c>
      <c r="B43" s="81" t="s">
        <v>183</v>
      </c>
      <c r="C43" s="134" t="s">
        <v>285</v>
      </c>
      <c r="D43" s="98" t="s">
        <v>10</v>
      </c>
      <c r="E43" s="12">
        <v>1</v>
      </c>
      <c r="F43" s="12">
        <v>2</v>
      </c>
      <c r="G43" s="14">
        <v>6500</v>
      </c>
      <c r="H43" s="14">
        <f>PRODUCT(G43,F43)</f>
        <v>13000</v>
      </c>
      <c r="I43" s="14">
        <f>PRODUCT(F43,G43)</f>
        <v>13000</v>
      </c>
      <c r="J43" s="14">
        <v>0</v>
      </c>
      <c r="K43" s="12" t="s">
        <v>25</v>
      </c>
    </row>
    <row r="44" spans="1:11" ht="15.75" x14ac:dyDescent="0.25">
      <c r="A44" s="16"/>
      <c r="B44" s="16"/>
      <c r="C44" s="16"/>
      <c r="D44" s="16"/>
      <c r="E44" s="16"/>
      <c r="F44" s="16"/>
      <c r="G44" s="16"/>
      <c r="H44" s="16"/>
      <c r="I44" s="25">
        <f>SUM(I14:I43)</f>
        <v>1599100</v>
      </c>
      <c r="J44" s="25">
        <f>SUM(J14:J43)</f>
        <v>61500</v>
      </c>
      <c r="K44" s="16"/>
    </row>
    <row r="45" spans="1:11" ht="15" customHeight="1" x14ac:dyDescent="0.25">
      <c r="A45" s="143" t="s">
        <v>78</v>
      </c>
      <c r="B45" s="143"/>
      <c r="C45" s="143"/>
      <c r="D45" s="143"/>
      <c r="E45" s="143"/>
      <c r="F45" s="143"/>
      <c r="G45" s="143"/>
      <c r="H45" s="143"/>
      <c r="I45" s="143"/>
      <c r="J45" s="143"/>
      <c r="K45" s="143"/>
    </row>
    <row r="46" spans="1:11" ht="47.25" x14ac:dyDescent="0.25">
      <c r="A46" s="102" t="s">
        <v>6</v>
      </c>
      <c r="B46" s="102" t="s">
        <v>0</v>
      </c>
      <c r="C46" s="103" t="s">
        <v>23</v>
      </c>
      <c r="D46" s="102" t="s">
        <v>1</v>
      </c>
      <c r="E46" s="102" t="s">
        <v>11</v>
      </c>
      <c r="F46" s="94" t="s">
        <v>11</v>
      </c>
      <c r="G46" s="94" t="s">
        <v>242</v>
      </c>
      <c r="H46" s="94" t="s">
        <v>243</v>
      </c>
      <c r="I46" s="94" t="s">
        <v>244</v>
      </c>
      <c r="J46" s="95" t="s">
        <v>245</v>
      </c>
      <c r="K46" s="96" t="s">
        <v>12</v>
      </c>
    </row>
    <row r="47" spans="1:11" ht="94.5" x14ac:dyDescent="0.25">
      <c r="A47" s="12">
        <v>1</v>
      </c>
      <c r="B47" s="26" t="s">
        <v>79</v>
      </c>
      <c r="C47" s="27" t="s">
        <v>80</v>
      </c>
      <c r="D47" s="12" t="s">
        <v>2</v>
      </c>
      <c r="E47" s="12">
        <v>2</v>
      </c>
      <c r="F47" s="12">
        <v>12</v>
      </c>
      <c r="G47" s="14">
        <v>9900</v>
      </c>
      <c r="H47" s="14">
        <f>PRODUCT(F47:G47)</f>
        <v>118800</v>
      </c>
      <c r="I47" s="135">
        <v>0</v>
      </c>
      <c r="J47" s="14">
        <f>PRODUCT(F47:G47)</f>
        <v>118800</v>
      </c>
      <c r="K47" s="12" t="s">
        <v>286</v>
      </c>
    </row>
    <row r="48" spans="1:11" ht="15.75" x14ac:dyDescent="0.25">
      <c r="A48" s="12">
        <v>2</v>
      </c>
      <c r="B48" s="19" t="s">
        <v>81</v>
      </c>
      <c r="C48" s="28" t="s">
        <v>82</v>
      </c>
      <c r="D48" s="12" t="s">
        <v>2</v>
      </c>
      <c r="E48" s="12">
        <v>2</v>
      </c>
      <c r="F48" s="12">
        <v>12</v>
      </c>
      <c r="G48" s="14">
        <v>4000</v>
      </c>
      <c r="H48" s="14">
        <f t="shared" ref="H48:H56" si="2">F48*G48</f>
        <v>48000</v>
      </c>
      <c r="I48" s="14">
        <v>0</v>
      </c>
      <c r="J48" s="14">
        <f t="shared" ref="J48:J56" si="3">F48*G48</f>
        <v>48000</v>
      </c>
      <c r="K48" s="12" t="s">
        <v>286</v>
      </c>
    </row>
    <row r="49" spans="1:11" ht="47.25" x14ac:dyDescent="0.25">
      <c r="A49" s="12" t="s">
        <v>9</v>
      </c>
      <c r="B49" s="19" t="s">
        <v>83</v>
      </c>
      <c r="C49" s="17" t="s">
        <v>84</v>
      </c>
      <c r="D49" s="12" t="s">
        <v>2</v>
      </c>
      <c r="E49" s="12">
        <v>2</v>
      </c>
      <c r="F49" s="12">
        <v>12</v>
      </c>
      <c r="G49" s="14">
        <v>250</v>
      </c>
      <c r="H49" s="14">
        <f t="shared" si="2"/>
        <v>3000</v>
      </c>
      <c r="I49" s="14">
        <v>0</v>
      </c>
      <c r="J49" s="14">
        <f t="shared" si="3"/>
        <v>3000</v>
      </c>
      <c r="K49" s="12" t="s">
        <v>286</v>
      </c>
    </row>
    <row r="50" spans="1:11" ht="31.5" x14ac:dyDescent="0.25">
      <c r="A50" s="12">
        <v>4</v>
      </c>
      <c r="B50" s="19" t="s">
        <v>85</v>
      </c>
      <c r="C50" s="29" t="s">
        <v>86</v>
      </c>
      <c r="D50" s="12" t="s">
        <v>2</v>
      </c>
      <c r="E50" s="12">
        <v>2</v>
      </c>
      <c r="F50" s="12">
        <v>12</v>
      </c>
      <c r="G50" s="14">
        <v>150</v>
      </c>
      <c r="H50" s="14">
        <f t="shared" si="2"/>
        <v>1800</v>
      </c>
      <c r="I50" s="14">
        <v>0</v>
      </c>
      <c r="J50" s="14">
        <f t="shared" si="3"/>
        <v>1800</v>
      </c>
      <c r="K50" s="12" t="s">
        <v>286</v>
      </c>
    </row>
    <row r="51" spans="1:11" ht="15.75" x14ac:dyDescent="0.25">
      <c r="A51" s="12">
        <v>5</v>
      </c>
      <c r="B51" s="30" t="s">
        <v>87</v>
      </c>
      <c r="C51" s="29" t="s">
        <v>88</v>
      </c>
      <c r="D51" s="12" t="s">
        <v>24</v>
      </c>
      <c r="E51" s="12">
        <v>5</v>
      </c>
      <c r="F51" s="12">
        <v>30</v>
      </c>
      <c r="G51" s="14">
        <v>60</v>
      </c>
      <c r="H51" s="14">
        <f t="shared" si="2"/>
        <v>1800</v>
      </c>
      <c r="I51" s="14">
        <v>0</v>
      </c>
      <c r="J51" s="14">
        <f t="shared" si="3"/>
        <v>1800</v>
      </c>
      <c r="K51" s="12" t="s">
        <v>286</v>
      </c>
    </row>
    <row r="52" spans="1:11" ht="330.75" x14ac:dyDescent="0.25">
      <c r="A52" s="12">
        <v>6</v>
      </c>
      <c r="B52" s="16" t="s">
        <v>89</v>
      </c>
      <c r="C52" s="18" t="s">
        <v>90</v>
      </c>
      <c r="D52" s="12" t="s">
        <v>26</v>
      </c>
      <c r="E52" s="12">
        <v>3</v>
      </c>
      <c r="F52" s="12">
        <v>18</v>
      </c>
      <c r="G52" s="14">
        <v>440</v>
      </c>
      <c r="H52" s="14">
        <f t="shared" si="2"/>
        <v>7920</v>
      </c>
      <c r="I52" s="14">
        <v>0</v>
      </c>
      <c r="J52" s="14">
        <f t="shared" si="3"/>
        <v>7920</v>
      </c>
      <c r="K52" s="12" t="s">
        <v>286</v>
      </c>
    </row>
    <row r="53" spans="1:11" ht="63" x14ac:dyDescent="0.25">
      <c r="A53" s="12" t="s">
        <v>52</v>
      </c>
      <c r="B53" s="13" t="s">
        <v>91</v>
      </c>
      <c r="C53" s="20" t="s">
        <v>231</v>
      </c>
      <c r="D53" s="12" t="s">
        <v>212</v>
      </c>
      <c r="E53" s="12">
        <v>53</v>
      </c>
      <c r="F53" s="12">
        <v>318</v>
      </c>
      <c r="G53" s="14">
        <v>2600</v>
      </c>
      <c r="H53" s="14">
        <f t="shared" si="2"/>
        <v>826800</v>
      </c>
      <c r="I53" s="14">
        <v>0</v>
      </c>
      <c r="J53" s="14">
        <f t="shared" si="3"/>
        <v>826800</v>
      </c>
      <c r="K53" s="12" t="s">
        <v>286</v>
      </c>
    </row>
    <row r="54" spans="1:11" ht="15.75" x14ac:dyDescent="0.25">
      <c r="A54" s="12" t="s">
        <v>53</v>
      </c>
      <c r="B54" s="11" t="s">
        <v>92</v>
      </c>
      <c r="C54" s="16" t="s">
        <v>93</v>
      </c>
      <c r="D54" s="12" t="s">
        <v>2</v>
      </c>
      <c r="E54" s="12">
        <v>2</v>
      </c>
      <c r="F54" s="12">
        <v>12</v>
      </c>
      <c r="G54" s="14">
        <v>400</v>
      </c>
      <c r="H54" s="14">
        <f t="shared" si="2"/>
        <v>4800</v>
      </c>
      <c r="I54" s="14">
        <v>0</v>
      </c>
      <c r="J54" s="14">
        <f t="shared" si="3"/>
        <v>4800</v>
      </c>
      <c r="K54" s="12" t="s">
        <v>286</v>
      </c>
    </row>
    <row r="55" spans="1:11" ht="33" customHeight="1" x14ac:dyDescent="0.25">
      <c r="A55" s="12" t="s">
        <v>54</v>
      </c>
      <c r="B55" s="30" t="s">
        <v>94</v>
      </c>
      <c r="C55" s="16" t="s">
        <v>95</v>
      </c>
      <c r="D55" s="12" t="s">
        <v>2</v>
      </c>
      <c r="E55" s="12">
        <v>1</v>
      </c>
      <c r="F55" s="12">
        <v>6</v>
      </c>
      <c r="G55" s="14">
        <v>400</v>
      </c>
      <c r="H55" s="14">
        <f t="shared" si="2"/>
        <v>2400</v>
      </c>
      <c r="I55" s="14">
        <v>0</v>
      </c>
      <c r="J55" s="14">
        <f t="shared" si="3"/>
        <v>2400</v>
      </c>
      <c r="K55" s="12" t="s">
        <v>286</v>
      </c>
    </row>
    <row r="56" spans="1:11" ht="21.75" customHeight="1" x14ac:dyDescent="0.25">
      <c r="A56" s="12" t="s">
        <v>55</v>
      </c>
      <c r="B56" s="121" t="s">
        <v>96</v>
      </c>
      <c r="C56" s="16" t="s">
        <v>97</v>
      </c>
      <c r="D56" s="12" t="s">
        <v>2</v>
      </c>
      <c r="E56" s="12">
        <v>2</v>
      </c>
      <c r="F56" s="12">
        <v>12</v>
      </c>
      <c r="G56" s="14">
        <v>350</v>
      </c>
      <c r="H56" s="14">
        <f t="shared" si="2"/>
        <v>4200</v>
      </c>
      <c r="I56" s="14">
        <v>0</v>
      </c>
      <c r="J56" s="14">
        <f t="shared" si="3"/>
        <v>4200</v>
      </c>
      <c r="K56" s="12" t="s">
        <v>286</v>
      </c>
    </row>
    <row r="57" spans="1:11" ht="15.75" x14ac:dyDescent="0.25">
      <c r="A57" s="16"/>
      <c r="B57" s="16"/>
      <c r="C57" s="16"/>
      <c r="D57" s="16"/>
      <c r="E57" s="16"/>
      <c r="F57" s="16"/>
      <c r="G57" s="16" t="s">
        <v>48</v>
      </c>
      <c r="H57" s="16"/>
      <c r="I57" s="25">
        <f>SUM(I47:I56)</f>
        <v>0</v>
      </c>
      <c r="J57" s="25">
        <f>SUM(J47:J56)</f>
        <v>1019520</v>
      </c>
      <c r="K57" s="16"/>
    </row>
    <row r="58" spans="1:11" ht="15.75" x14ac:dyDescent="0.25">
      <c r="A58" s="151" t="s">
        <v>98</v>
      </c>
      <c r="B58" s="151"/>
      <c r="C58" s="151"/>
      <c r="D58" s="151"/>
      <c r="E58" s="151"/>
      <c r="F58" s="151"/>
      <c r="G58" s="151"/>
      <c r="H58" s="151"/>
      <c r="I58" s="151"/>
      <c r="J58" s="151"/>
      <c r="K58" s="151"/>
    </row>
    <row r="59" spans="1:11" ht="47.25" x14ac:dyDescent="0.25">
      <c r="A59" s="102" t="s">
        <v>6</v>
      </c>
      <c r="B59" s="102" t="s">
        <v>0</v>
      </c>
      <c r="C59" s="103" t="s">
        <v>17</v>
      </c>
      <c r="D59" s="102" t="s">
        <v>1</v>
      </c>
      <c r="E59" s="102" t="s">
        <v>11</v>
      </c>
      <c r="F59" s="94" t="s">
        <v>11</v>
      </c>
      <c r="G59" s="94" t="s">
        <v>242</v>
      </c>
      <c r="H59" s="94" t="s">
        <v>243</v>
      </c>
      <c r="I59" s="94" t="s">
        <v>244</v>
      </c>
      <c r="J59" s="95" t="s">
        <v>245</v>
      </c>
      <c r="K59" s="96" t="s">
        <v>12</v>
      </c>
    </row>
    <row r="60" spans="1:11" ht="31.5" x14ac:dyDescent="0.25">
      <c r="A60" s="12">
        <v>1</v>
      </c>
      <c r="B60" s="26" t="s">
        <v>99</v>
      </c>
      <c r="C60" s="27" t="s">
        <v>100</v>
      </c>
      <c r="D60" s="12" t="s">
        <v>2</v>
      </c>
      <c r="E60" s="34">
        <v>1</v>
      </c>
      <c r="F60" s="34">
        <v>6</v>
      </c>
      <c r="G60" s="68">
        <v>2200</v>
      </c>
      <c r="H60" s="69">
        <f t="shared" ref="H60:H65" si="4">F60*G60</f>
        <v>13200</v>
      </c>
      <c r="I60" s="12">
        <v>0</v>
      </c>
      <c r="J60" s="69">
        <f t="shared" ref="J60:J65" si="5">F60*G60</f>
        <v>13200</v>
      </c>
      <c r="K60" s="12" t="s">
        <v>25</v>
      </c>
    </row>
    <row r="61" spans="1:11" ht="31.5" x14ac:dyDescent="0.25">
      <c r="A61" s="12">
        <v>2</v>
      </c>
      <c r="B61" s="19" t="s">
        <v>101</v>
      </c>
      <c r="C61" s="17" t="s">
        <v>102</v>
      </c>
      <c r="D61" s="12" t="s">
        <v>2</v>
      </c>
      <c r="E61" s="34">
        <v>1</v>
      </c>
      <c r="F61" s="34">
        <v>6</v>
      </c>
      <c r="G61" s="68">
        <v>1900</v>
      </c>
      <c r="H61" s="69">
        <f t="shared" si="4"/>
        <v>11400</v>
      </c>
      <c r="I61" s="12">
        <v>0</v>
      </c>
      <c r="J61" s="69">
        <f t="shared" si="5"/>
        <v>11400</v>
      </c>
      <c r="K61" s="12" t="s">
        <v>25</v>
      </c>
    </row>
    <row r="62" spans="1:11" ht="31.5" x14ac:dyDescent="0.25">
      <c r="A62" s="12">
        <v>3</v>
      </c>
      <c r="B62" s="18" t="s">
        <v>103</v>
      </c>
      <c r="C62" s="17" t="s">
        <v>104</v>
      </c>
      <c r="D62" s="12" t="s">
        <v>2</v>
      </c>
      <c r="E62" s="34">
        <v>1</v>
      </c>
      <c r="F62" s="34">
        <v>6</v>
      </c>
      <c r="G62" s="68">
        <v>4500</v>
      </c>
      <c r="H62" s="69">
        <f t="shared" si="4"/>
        <v>27000</v>
      </c>
      <c r="I62" s="12">
        <v>0</v>
      </c>
      <c r="J62" s="69">
        <f t="shared" si="5"/>
        <v>27000</v>
      </c>
      <c r="K62" s="12" t="s">
        <v>25</v>
      </c>
    </row>
    <row r="63" spans="1:11" ht="31.5" x14ac:dyDescent="0.25">
      <c r="A63" s="12">
        <v>4</v>
      </c>
      <c r="B63" s="18" t="s">
        <v>105</v>
      </c>
      <c r="C63" s="17" t="s">
        <v>106</v>
      </c>
      <c r="D63" s="12" t="s">
        <v>2</v>
      </c>
      <c r="E63" s="34">
        <v>1</v>
      </c>
      <c r="F63" s="34">
        <v>6</v>
      </c>
      <c r="G63" s="68">
        <v>4500</v>
      </c>
      <c r="H63" s="69">
        <f t="shared" si="4"/>
        <v>27000</v>
      </c>
      <c r="I63" s="12">
        <v>0</v>
      </c>
      <c r="J63" s="69">
        <f t="shared" si="5"/>
        <v>27000</v>
      </c>
      <c r="K63" s="12" t="s">
        <v>25</v>
      </c>
    </row>
    <row r="64" spans="1:11" ht="31.5" x14ac:dyDescent="0.25">
      <c r="A64" s="12">
        <v>5</v>
      </c>
      <c r="B64" s="19" t="s">
        <v>107</v>
      </c>
      <c r="C64" s="17" t="s">
        <v>108</v>
      </c>
      <c r="D64" s="12" t="s">
        <v>2</v>
      </c>
      <c r="E64" s="34">
        <v>1</v>
      </c>
      <c r="F64" s="34">
        <v>6</v>
      </c>
      <c r="G64" s="68">
        <v>150</v>
      </c>
      <c r="H64" s="69">
        <f t="shared" si="4"/>
        <v>900</v>
      </c>
      <c r="I64" s="12">
        <v>0</v>
      </c>
      <c r="J64" s="69">
        <f t="shared" si="5"/>
        <v>900</v>
      </c>
      <c r="K64" s="12" t="s">
        <v>25</v>
      </c>
    </row>
    <row r="65" spans="1:11" ht="31.5" x14ac:dyDescent="0.25">
      <c r="A65" s="12">
        <v>6</v>
      </c>
      <c r="B65" s="19" t="s">
        <v>27</v>
      </c>
      <c r="C65" s="17" t="s">
        <v>109</v>
      </c>
      <c r="D65" s="12" t="s">
        <v>2</v>
      </c>
      <c r="E65" s="34">
        <v>1</v>
      </c>
      <c r="F65" s="34">
        <v>6</v>
      </c>
      <c r="G65" s="68">
        <v>100</v>
      </c>
      <c r="H65" s="69">
        <f t="shared" si="4"/>
        <v>600</v>
      </c>
      <c r="I65" s="12">
        <v>0</v>
      </c>
      <c r="J65" s="69">
        <f t="shared" si="5"/>
        <v>600</v>
      </c>
      <c r="K65" s="12" t="s">
        <v>25</v>
      </c>
    </row>
    <row r="66" spans="1:11" ht="15.75" x14ac:dyDescent="0.25">
      <c r="A66" s="12"/>
      <c r="B66" s="16"/>
      <c r="C66" s="16"/>
      <c r="D66" s="36"/>
      <c r="E66" s="34"/>
      <c r="F66" s="34"/>
      <c r="G66" s="12"/>
      <c r="H66" s="12"/>
      <c r="I66" s="34">
        <f>SUM(I60:I65)</f>
        <v>0</v>
      </c>
      <c r="J66" s="55">
        <f>SUM(J60:J65)</f>
        <v>80100</v>
      </c>
      <c r="K66" s="12"/>
    </row>
    <row r="67" spans="1:11" ht="15.75" x14ac:dyDescent="0.25">
      <c r="A67" s="37"/>
      <c r="B67" s="38"/>
      <c r="C67" s="38"/>
      <c r="D67" s="38"/>
      <c r="E67" s="38"/>
      <c r="F67" s="38"/>
      <c r="G67" s="38"/>
      <c r="H67" s="38"/>
      <c r="I67" s="38"/>
      <c r="J67" s="38"/>
      <c r="K67" s="38"/>
    </row>
    <row r="68" spans="1:11" ht="18.75" customHeight="1" x14ac:dyDescent="0.25">
      <c r="A68" s="145" t="s">
        <v>20</v>
      </c>
      <c r="B68" s="146"/>
      <c r="C68" s="146"/>
      <c r="D68" s="146"/>
      <c r="E68" s="146"/>
      <c r="F68" s="154" t="s">
        <v>254</v>
      </c>
      <c r="G68" s="154"/>
      <c r="H68" s="154"/>
      <c r="I68" s="154"/>
      <c r="J68" s="154"/>
      <c r="K68" s="154"/>
    </row>
    <row r="69" spans="1:11" ht="15.75" x14ac:dyDescent="0.25">
      <c r="A69" s="152" t="s">
        <v>3</v>
      </c>
      <c r="B69" s="152"/>
      <c r="C69" s="152"/>
      <c r="D69" s="152"/>
      <c r="E69" s="152"/>
      <c r="F69" s="152"/>
      <c r="G69" s="153"/>
      <c r="H69" s="153"/>
      <c r="I69" s="153"/>
      <c r="J69" s="153"/>
      <c r="K69" s="153"/>
    </row>
    <row r="70" spans="1:11" ht="47.25" x14ac:dyDescent="0.25">
      <c r="A70" s="104" t="s">
        <v>13</v>
      </c>
      <c r="B70" s="105" t="s">
        <v>0</v>
      </c>
      <c r="C70" s="105" t="s">
        <v>29</v>
      </c>
      <c r="D70" s="105" t="s">
        <v>1</v>
      </c>
      <c r="E70" s="105" t="s">
        <v>11</v>
      </c>
      <c r="F70" s="94" t="s">
        <v>11</v>
      </c>
      <c r="G70" s="94" t="s">
        <v>242</v>
      </c>
      <c r="H70" s="94" t="s">
        <v>243</v>
      </c>
      <c r="I70" s="94" t="s">
        <v>244</v>
      </c>
      <c r="J70" s="95" t="s">
        <v>245</v>
      </c>
      <c r="K70" s="96" t="s">
        <v>12</v>
      </c>
    </row>
    <row r="71" spans="1:11" ht="31.5" x14ac:dyDescent="0.25">
      <c r="A71" s="39">
        <v>1</v>
      </c>
      <c r="B71" s="40" t="s">
        <v>110</v>
      </c>
      <c r="C71" s="40" t="s">
        <v>111</v>
      </c>
      <c r="D71" s="39" t="s">
        <v>2</v>
      </c>
      <c r="E71" s="39">
        <v>1</v>
      </c>
      <c r="F71" s="39">
        <v>6</v>
      </c>
      <c r="G71" s="14">
        <v>250</v>
      </c>
      <c r="H71" s="14">
        <f t="shared" ref="H71:H76" si="6">PRODUCT(F71,G71)</f>
        <v>1500</v>
      </c>
      <c r="I71" s="14">
        <v>0</v>
      </c>
      <c r="J71" s="14">
        <f t="shared" ref="J71:J76" si="7">PRODUCT(F71,G71)</f>
        <v>1500</v>
      </c>
      <c r="K71" s="35" t="s">
        <v>32</v>
      </c>
    </row>
    <row r="72" spans="1:11" ht="31.5" x14ac:dyDescent="0.25">
      <c r="A72" s="39">
        <v>2</v>
      </c>
      <c r="B72" s="40" t="s">
        <v>112</v>
      </c>
      <c r="C72" s="40" t="s">
        <v>113</v>
      </c>
      <c r="D72" s="39" t="s">
        <v>2</v>
      </c>
      <c r="E72" s="39">
        <v>2</v>
      </c>
      <c r="F72" s="39">
        <v>12</v>
      </c>
      <c r="G72" s="14">
        <v>91</v>
      </c>
      <c r="H72" s="14">
        <f t="shared" si="6"/>
        <v>1092</v>
      </c>
      <c r="I72" s="14">
        <v>0</v>
      </c>
      <c r="J72" s="14">
        <f t="shared" si="7"/>
        <v>1092</v>
      </c>
      <c r="K72" s="35" t="s">
        <v>32</v>
      </c>
    </row>
    <row r="73" spans="1:11" ht="31.5" x14ac:dyDescent="0.25">
      <c r="A73" s="39">
        <v>3</v>
      </c>
      <c r="B73" s="40" t="s">
        <v>114</v>
      </c>
      <c r="C73" s="40" t="s">
        <v>115</v>
      </c>
      <c r="D73" s="39" t="s">
        <v>2</v>
      </c>
      <c r="E73" s="39">
        <v>1</v>
      </c>
      <c r="F73" s="39">
        <v>6</v>
      </c>
      <c r="G73" s="14">
        <v>65</v>
      </c>
      <c r="H73" s="14">
        <f t="shared" si="6"/>
        <v>390</v>
      </c>
      <c r="I73" s="14">
        <v>0</v>
      </c>
      <c r="J73" s="14">
        <f t="shared" si="7"/>
        <v>390</v>
      </c>
      <c r="K73" s="35" t="s">
        <v>32</v>
      </c>
    </row>
    <row r="74" spans="1:11" ht="31.5" x14ac:dyDescent="0.25">
      <c r="A74" s="39">
        <v>4</v>
      </c>
      <c r="B74" s="40" t="s">
        <v>116</v>
      </c>
      <c r="C74" s="40" t="s">
        <v>117</v>
      </c>
      <c r="D74" s="12" t="s">
        <v>28</v>
      </c>
      <c r="E74" s="39">
        <v>1</v>
      </c>
      <c r="F74" s="39">
        <v>6</v>
      </c>
      <c r="G74" s="14">
        <v>656</v>
      </c>
      <c r="H74" s="14">
        <f t="shared" si="6"/>
        <v>3936</v>
      </c>
      <c r="I74" s="14">
        <v>0</v>
      </c>
      <c r="J74" s="14">
        <f t="shared" si="7"/>
        <v>3936</v>
      </c>
      <c r="K74" s="35" t="s">
        <v>32</v>
      </c>
    </row>
    <row r="75" spans="1:11" ht="31.5" x14ac:dyDescent="0.25">
      <c r="A75" s="39">
        <v>5</v>
      </c>
      <c r="B75" s="40" t="s">
        <v>118</v>
      </c>
      <c r="C75" s="40" t="s">
        <v>119</v>
      </c>
      <c r="D75" s="39" t="s">
        <v>2</v>
      </c>
      <c r="E75" s="39">
        <v>1</v>
      </c>
      <c r="F75" s="39">
        <v>6</v>
      </c>
      <c r="G75" s="14">
        <v>3800</v>
      </c>
      <c r="H75" s="14">
        <f t="shared" si="6"/>
        <v>22800</v>
      </c>
      <c r="I75" s="14">
        <v>0</v>
      </c>
      <c r="J75" s="14">
        <f t="shared" si="7"/>
        <v>22800</v>
      </c>
      <c r="K75" s="35" t="s">
        <v>32</v>
      </c>
    </row>
    <row r="76" spans="1:11" ht="29.25" customHeight="1" x14ac:dyDescent="0.25">
      <c r="A76" s="39">
        <v>6</v>
      </c>
      <c r="B76" s="40" t="s">
        <v>120</v>
      </c>
      <c r="C76" s="40" t="s">
        <v>121</v>
      </c>
      <c r="D76" s="39" t="s">
        <v>2</v>
      </c>
      <c r="E76" s="39">
        <v>1</v>
      </c>
      <c r="F76" s="39">
        <v>6</v>
      </c>
      <c r="G76" s="14">
        <v>199</v>
      </c>
      <c r="H76" s="14">
        <f t="shared" si="6"/>
        <v>1194</v>
      </c>
      <c r="I76" s="14">
        <v>0</v>
      </c>
      <c r="J76" s="14">
        <f t="shared" si="7"/>
        <v>1194</v>
      </c>
      <c r="K76" s="35" t="s">
        <v>32</v>
      </c>
    </row>
    <row r="77" spans="1:11" ht="15.75" x14ac:dyDescent="0.25">
      <c r="A77" s="39"/>
      <c r="B77" s="42"/>
      <c r="C77" s="42"/>
      <c r="D77" s="39"/>
      <c r="E77" s="39"/>
      <c r="F77" s="39"/>
      <c r="G77" s="12"/>
      <c r="H77" s="12"/>
      <c r="I77" s="34">
        <f>SUM(I71:I76)</f>
        <v>0</v>
      </c>
      <c r="J77" s="43">
        <f>SUM(J71:J76)</f>
        <v>30912</v>
      </c>
      <c r="K77" s="35"/>
    </row>
    <row r="78" spans="1:11" ht="17.25" customHeight="1" x14ac:dyDescent="0.25">
      <c r="A78" s="44">
        <v>7</v>
      </c>
      <c r="B78" s="45"/>
      <c r="C78" s="46" t="s">
        <v>33</v>
      </c>
      <c r="D78" s="45"/>
      <c r="E78" s="45"/>
      <c r="F78" s="45"/>
      <c r="G78" s="45"/>
      <c r="H78" s="45"/>
      <c r="I78" s="45"/>
      <c r="J78" s="45"/>
      <c r="K78" s="45"/>
    </row>
    <row r="79" spans="1:11" ht="12.75" customHeight="1" x14ac:dyDescent="0.25">
      <c r="A79" s="144" t="s">
        <v>21</v>
      </c>
      <c r="B79" s="144"/>
      <c r="C79" s="144"/>
      <c r="D79" s="144"/>
      <c r="E79" s="144"/>
      <c r="F79" s="144"/>
      <c r="G79" s="144"/>
      <c r="H79" s="144"/>
      <c r="I79" s="144"/>
      <c r="J79" s="144"/>
      <c r="K79" s="144"/>
    </row>
    <row r="80" spans="1:11" ht="15" customHeight="1" x14ac:dyDescent="0.25">
      <c r="A80" s="143" t="s">
        <v>5</v>
      </c>
      <c r="B80" s="143"/>
      <c r="C80" s="143"/>
      <c r="D80" s="143"/>
      <c r="E80" s="143"/>
      <c r="F80" s="143"/>
      <c r="G80" s="143"/>
      <c r="H80" s="143"/>
      <c r="I80" s="143"/>
      <c r="J80" s="143"/>
      <c r="K80" s="143"/>
    </row>
    <row r="81" spans="1:11" ht="47.25" x14ac:dyDescent="0.25">
      <c r="A81" s="102" t="s">
        <v>6</v>
      </c>
      <c r="B81" s="102" t="s">
        <v>0</v>
      </c>
      <c r="C81" s="103" t="s">
        <v>29</v>
      </c>
      <c r="D81" s="102" t="s">
        <v>1</v>
      </c>
      <c r="E81" s="102" t="s">
        <v>11</v>
      </c>
      <c r="F81" s="94" t="s">
        <v>11</v>
      </c>
      <c r="G81" s="94" t="s">
        <v>242</v>
      </c>
      <c r="H81" s="94" t="s">
        <v>243</v>
      </c>
      <c r="I81" s="94" t="s">
        <v>244</v>
      </c>
      <c r="J81" s="95" t="s">
        <v>245</v>
      </c>
      <c r="K81" s="96" t="s">
        <v>12</v>
      </c>
    </row>
    <row r="82" spans="1:11" ht="36" customHeight="1" x14ac:dyDescent="0.25">
      <c r="A82" s="12">
        <v>1</v>
      </c>
      <c r="B82" s="106" t="s">
        <v>122</v>
      </c>
      <c r="C82" s="23" t="s">
        <v>123</v>
      </c>
      <c r="D82" s="12" t="s">
        <v>2</v>
      </c>
      <c r="E82" s="12">
        <v>2</v>
      </c>
      <c r="F82" s="12">
        <v>2</v>
      </c>
      <c r="G82" s="12">
        <v>10300</v>
      </c>
      <c r="H82" s="14">
        <f>PRODUCT(F82:G82)</f>
        <v>20600</v>
      </c>
      <c r="I82" s="14">
        <f>PRODUCT(F82:G82)</f>
        <v>20600</v>
      </c>
      <c r="J82" s="14">
        <v>0</v>
      </c>
      <c r="K82" s="12" t="s">
        <v>34</v>
      </c>
    </row>
    <row r="83" spans="1:11" ht="63" x14ac:dyDescent="0.25">
      <c r="A83" s="12">
        <v>2</v>
      </c>
      <c r="B83" s="13" t="s">
        <v>124</v>
      </c>
      <c r="C83" s="107" t="s">
        <v>207</v>
      </c>
      <c r="D83" s="12" t="s">
        <v>2</v>
      </c>
      <c r="E83" s="12">
        <v>1</v>
      </c>
      <c r="F83" s="12">
        <v>1</v>
      </c>
      <c r="G83" s="14">
        <v>14000</v>
      </c>
      <c r="H83" s="14">
        <f>PRODUCT(F83:G83)</f>
        <v>14000</v>
      </c>
      <c r="I83" s="14">
        <f>PRODUCT(E83:G83)</f>
        <v>14000</v>
      </c>
      <c r="J83" s="14">
        <v>0</v>
      </c>
      <c r="K83" s="12" t="s">
        <v>34</v>
      </c>
    </row>
    <row r="84" spans="1:11" ht="31.5" x14ac:dyDescent="0.25">
      <c r="A84" s="12">
        <v>3</v>
      </c>
      <c r="B84" s="22" t="s">
        <v>36</v>
      </c>
      <c r="C84" s="20" t="s">
        <v>35</v>
      </c>
      <c r="D84" s="12" t="s">
        <v>2</v>
      </c>
      <c r="E84" s="12">
        <v>3</v>
      </c>
      <c r="F84" s="12">
        <v>3</v>
      </c>
      <c r="G84" s="77">
        <v>1200</v>
      </c>
      <c r="H84" s="14">
        <v>3000</v>
      </c>
      <c r="I84" s="12">
        <v>0</v>
      </c>
      <c r="J84" s="14">
        <v>3000</v>
      </c>
      <c r="K84" s="12" t="s">
        <v>34</v>
      </c>
    </row>
    <row r="85" spans="1:11" ht="31.5" x14ac:dyDescent="0.25">
      <c r="A85" s="12">
        <v>4</v>
      </c>
      <c r="B85" s="22" t="s">
        <v>125</v>
      </c>
      <c r="C85" s="20" t="s">
        <v>126</v>
      </c>
      <c r="D85" s="12" t="s">
        <v>10</v>
      </c>
      <c r="E85" s="12">
        <v>1</v>
      </c>
      <c r="F85" s="12">
        <v>1</v>
      </c>
      <c r="G85" s="12" t="s">
        <v>216</v>
      </c>
      <c r="H85" s="14">
        <v>250</v>
      </c>
      <c r="I85" s="12">
        <v>0</v>
      </c>
      <c r="J85" s="14">
        <v>250</v>
      </c>
      <c r="K85" s="12" t="s">
        <v>34</v>
      </c>
    </row>
    <row r="86" spans="1:11" ht="31.5" x14ac:dyDescent="0.25">
      <c r="A86" s="12">
        <v>5</v>
      </c>
      <c r="B86" s="22" t="s">
        <v>112</v>
      </c>
      <c r="C86" s="20" t="s">
        <v>113</v>
      </c>
      <c r="D86" s="12" t="s">
        <v>217</v>
      </c>
      <c r="E86" s="12">
        <v>5</v>
      </c>
      <c r="F86" s="12">
        <v>5</v>
      </c>
      <c r="G86" s="12" t="s">
        <v>224</v>
      </c>
      <c r="H86" s="14">
        <v>250</v>
      </c>
      <c r="I86" s="12">
        <v>0</v>
      </c>
      <c r="J86" s="14">
        <v>250</v>
      </c>
      <c r="K86" s="12" t="s">
        <v>34</v>
      </c>
    </row>
    <row r="87" spans="1:11" ht="31.5" x14ac:dyDescent="0.25">
      <c r="A87" s="12">
        <v>6</v>
      </c>
      <c r="B87" s="22" t="s">
        <v>30</v>
      </c>
      <c r="C87" s="20" t="s">
        <v>127</v>
      </c>
      <c r="D87" s="12" t="s">
        <v>2</v>
      </c>
      <c r="E87" s="12">
        <v>5</v>
      </c>
      <c r="F87" s="12">
        <v>5</v>
      </c>
      <c r="G87" s="12" t="s">
        <v>219</v>
      </c>
      <c r="H87" s="14">
        <v>10000</v>
      </c>
      <c r="I87" s="12">
        <v>0</v>
      </c>
      <c r="J87" s="14">
        <v>10000</v>
      </c>
      <c r="K87" s="12" t="s">
        <v>34</v>
      </c>
    </row>
    <row r="88" spans="1:11" ht="31.5" x14ac:dyDescent="0.25">
      <c r="A88" s="47">
        <v>7</v>
      </c>
      <c r="B88" s="24" t="s">
        <v>128</v>
      </c>
      <c r="C88" s="20" t="s">
        <v>129</v>
      </c>
      <c r="D88" s="47" t="s">
        <v>2</v>
      </c>
      <c r="E88" s="47">
        <v>1</v>
      </c>
      <c r="F88" s="47">
        <v>1</v>
      </c>
      <c r="G88" s="12" t="s">
        <v>225</v>
      </c>
      <c r="H88" s="14">
        <v>3200</v>
      </c>
      <c r="I88" s="12">
        <v>0</v>
      </c>
      <c r="J88" s="14">
        <v>3200</v>
      </c>
      <c r="K88" s="12" t="s">
        <v>34</v>
      </c>
    </row>
    <row r="89" spans="1:11" ht="31.5" x14ac:dyDescent="0.25">
      <c r="A89" s="47">
        <v>8</v>
      </c>
      <c r="B89" s="22" t="s">
        <v>31</v>
      </c>
      <c r="C89" s="13" t="s">
        <v>130</v>
      </c>
      <c r="D89" s="47" t="s">
        <v>2</v>
      </c>
      <c r="E89" s="47">
        <v>6</v>
      </c>
      <c r="F89" s="47">
        <v>6</v>
      </c>
      <c r="G89" s="12" t="s">
        <v>220</v>
      </c>
      <c r="H89" s="14">
        <v>120</v>
      </c>
      <c r="I89" s="12">
        <v>0</v>
      </c>
      <c r="J89" s="14">
        <v>120</v>
      </c>
      <c r="K89" s="12" t="s">
        <v>34</v>
      </c>
    </row>
    <row r="90" spans="1:11" ht="31.5" x14ac:dyDescent="0.25">
      <c r="A90" s="47">
        <v>9</v>
      </c>
      <c r="B90" s="54" t="s">
        <v>131</v>
      </c>
      <c r="C90" s="11" t="s">
        <v>132</v>
      </c>
      <c r="D90" s="47" t="s">
        <v>24</v>
      </c>
      <c r="E90" s="47">
        <v>1</v>
      </c>
      <c r="F90" s="47">
        <v>1</v>
      </c>
      <c r="G90" s="12" t="s">
        <v>221</v>
      </c>
      <c r="H90" s="14">
        <v>500</v>
      </c>
      <c r="I90" s="12">
        <v>0</v>
      </c>
      <c r="J90" s="14">
        <v>500</v>
      </c>
      <c r="K90" s="12" t="s">
        <v>34</v>
      </c>
    </row>
    <row r="91" spans="1:11" ht="31.5" x14ac:dyDescent="0.25">
      <c r="A91" s="47">
        <v>10</v>
      </c>
      <c r="B91" s="54" t="s">
        <v>133</v>
      </c>
      <c r="C91" s="11" t="s">
        <v>115</v>
      </c>
      <c r="D91" s="47" t="s">
        <v>2</v>
      </c>
      <c r="E91" s="47">
        <v>2</v>
      </c>
      <c r="F91" s="47">
        <v>2</v>
      </c>
      <c r="G91" s="12" t="s">
        <v>222</v>
      </c>
      <c r="H91" s="14">
        <v>300</v>
      </c>
      <c r="I91" s="12">
        <v>0</v>
      </c>
      <c r="J91" s="14">
        <v>300</v>
      </c>
      <c r="K91" s="12" t="s">
        <v>34</v>
      </c>
    </row>
    <row r="92" spans="1:11" ht="31.5" x14ac:dyDescent="0.25">
      <c r="A92" s="47">
        <v>11</v>
      </c>
      <c r="B92" s="22" t="s">
        <v>134</v>
      </c>
      <c r="C92" s="13" t="s">
        <v>135</v>
      </c>
      <c r="D92" s="47" t="s">
        <v>2</v>
      </c>
      <c r="E92" s="47">
        <v>1</v>
      </c>
      <c r="F92" s="47">
        <v>1</v>
      </c>
      <c r="G92" s="12" t="s">
        <v>226</v>
      </c>
      <c r="H92" s="14">
        <v>2300</v>
      </c>
      <c r="I92" s="12">
        <v>0</v>
      </c>
      <c r="J92" s="14">
        <v>2300</v>
      </c>
      <c r="K92" s="12" t="s">
        <v>34</v>
      </c>
    </row>
    <row r="93" spans="1:11" ht="31.5" x14ac:dyDescent="0.25">
      <c r="A93" s="47">
        <v>12</v>
      </c>
      <c r="B93" s="22" t="s">
        <v>136</v>
      </c>
      <c r="C93" s="11" t="s">
        <v>137</v>
      </c>
      <c r="D93" s="47" t="s">
        <v>2</v>
      </c>
      <c r="E93" s="47">
        <v>6</v>
      </c>
      <c r="F93" s="47">
        <v>6</v>
      </c>
      <c r="G93" s="12" t="s">
        <v>223</v>
      </c>
      <c r="H93" s="14">
        <v>360</v>
      </c>
      <c r="I93" s="12">
        <v>0</v>
      </c>
      <c r="J93" s="14">
        <v>360</v>
      </c>
      <c r="K93" s="12" t="s">
        <v>34</v>
      </c>
    </row>
    <row r="94" spans="1:11" ht="15.75" x14ac:dyDescent="0.25">
      <c r="A94" s="12"/>
      <c r="B94" s="31"/>
      <c r="C94" s="11"/>
      <c r="D94" s="47"/>
      <c r="E94" s="47"/>
      <c r="F94" s="47"/>
      <c r="G94" s="12"/>
      <c r="H94" s="12"/>
      <c r="I94" s="55">
        <f>SUM(I82:I93)</f>
        <v>34600</v>
      </c>
      <c r="J94" s="55">
        <f>SUM(J82:J93)</f>
        <v>20280</v>
      </c>
      <c r="K94" s="12"/>
    </row>
    <row r="95" spans="1:11" ht="15.75" x14ac:dyDescent="0.25">
      <c r="A95" s="44"/>
      <c r="B95" s="48"/>
      <c r="C95" s="48"/>
      <c r="D95" s="44"/>
      <c r="E95" s="44"/>
      <c r="F95" s="44"/>
      <c r="G95" s="44"/>
      <c r="H95" s="44"/>
      <c r="I95" s="44"/>
      <c r="J95" s="44"/>
      <c r="K95" s="44"/>
    </row>
    <row r="96" spans="1:11" ht="15.75" x14ac:dyDescent="0.25">
      <c r="A96" s="145" t="s">
        <v>14</v>
      </c>
      <c r="B96" s="146"/>
      <c r="C96" s="146"/>
      <c r="D96" s="146"/>
      <c r="E96" s="146"/>
      <c r="F96" s="119"/>
      <c r="G96" s="144"/>
      <c r="H96" s="144"/>
      <c r="I96" s="144"/>
      <c r="J96" s="144"/>
      <c r="K96" s="144"/>
    </row>
    <row r="97" spans="1:11" ht="15.75" x14ac:dyDescent="0.25">
      <c r="A97" s="151" t="s">
        <v>5</v>
      </c>
      <c r="B97" s="151"/>
      <c r="C97" s="151"/>
      <c r="D97" s="151"/>
      <c r="E97" s="151"/>
      <c r="F97" s="151"/>
      <c r="G97" s="151"/>
      <c r="H97" s="151"/>
      <c r="I97" s="151"/>
      <c r="J97" s="151"/>
      <c r="K97" s="151"/>
    </row>
    <row r="98" spans="1:11" ht="47.25" x14ac:dyDescent="0.25">
      <c r="A98" s="102" t="s">
        <v>6</v>
      </c>
      <c r="B98" s="102" t="s">
        <v>0</v>
      </c>
      <c r="C98" s="103" t="s">
        <v>29</v>
      </c>
      <c r="D98" s="102" t="s">
        <v>1</v>
      </c>
      <c r="E98" s="102" t="s">
        <v>11</v>
      </c>
      <c r="F98" s="94" t="s">
        <v>11</v>
      </c>
      <c r="G98" s="94" t="s">
        <v>242</v>
      </c>
      <c r="H98" s="94" t="s">
        <v>243</v>
      </c>
      <c r="I98" s="94" t="s">
        <v>244</v>
      </c>
      <c r="J98" s="95" t="s">
        <v>245</v>
      </c>
      <c r="K98" s="96" t="s">
        <v>12</v>
      </c>
    </row>
    <row r="99" spans="1:11" ht="31.5" x14ac:dyDescent="0.25">
      <c r="A99" s="12">
        <v>1</v>
      </c>
      <c r="B99" s="49" t="s">
        <v>138</v>
      </c>
      <c r="C99" s="16" t="s">
        <v>139</v>
      </c>
      <c r="D99" s="12" t="s">
        <v>2</v>
      </c>
      <c r="E99" s="12">
        <v>2</v>
      </c>
      <c r="F99" s="12">
        <v>2</v>
      </c>
      <c r="G99" s="14">
        <v>848</v>
      </c>
      <c r="H99" s="14">
        <v>848</v>
      </c>
      <c r="I99" s="12">
        <v>0</v>
      </c>
      <c r="J99" s="14">
        <v>848</v>
      </c>
      <c r="K99" s="12" t="s">
        <v>34</v>
      </c>
    </row>
    <row r="100" spans="1:11" ht="31.5" x14ac:dyDescent="0.25">
      <c r="A100" s="12">
        <v>2</v>
      </c>
      <c r="B100" s="49" t="s">
        <v>140</v>
      </c>
      <c r="C100" s="49" t="s">
        <v>141</v>
      </c>
      <c r="D100" s="12" t="s">
        <v>2</v>
      </c>
      <c r="E100" s="12">
        <v>2</v>
      </c>
      <c r="F100" s="12">
        <v>2</v>
      </c>
      <c r="G100" s="14">
        <v>450</v>
      </c>
      <c r="H100" s="14">
        <v>450</v>
      </c>
      <c r="I100" s="12">
        <v>0</v>
      </c>
      <c r="J100" s="14">
        <v>450</v>
      </c>
      <c r="K100" s="12" t="s">
        <v>34</v>
      </c>
    </row>
    <row r="101" spans="1:11" ht="31.5" x14ac:dyDescent="0.25">
      <c r="A101" s="12">
        <v>3</v>
      </c>
      <c r="B101" s="49" t="s">
        <v>142</v>
      </c>
      <c r="C101" s="50" t="s">
        <v>141</v>
      </c>
      <c r="D101" s="12" t="s">
        <v>2</v>
      </c>
      <c r="E101" s="12">
        <v>2</v>
      </c>
      <c r="F101" s="12">
        <v>2</v>
      </c>
      <c r="G101" s="14">
        <v>138</v>
      </c>
      <c r="H101" s="14">
        <v>138</v>
      </c>
      <c r="I101" s="12">
        <v>0</v>
      </c>
      <c r="J101" s="14">
        <v>138</v>
      </c>
      <c r="K101" s="12" t="s">
        <v>34</v>
      </c>
    </row>
    <row r="102" spans="1:11" ht="15.75" x14ac:dyDescent="0.25">
      <c r="A102" s="12"/>
      <c r="B102" s="11"/>
      <c r="C102" s="35"/>
      <c r="D102" s="12"/>
      <c r="E102" s="12"/>
      <c r="F102" s="12"/>
      <c r="G102" s="12"/>
      <c r="H102" s="12"/>
      <c r="I102" s="34">
        <f>SUM(I99:I101)</f>
        <v>0</v>
      </c>
      <c r="J102" s="55">
        <f>SUM(J99:J101)</f>
        <v>1436</v>
      </c>
      <c r="K102" s="12"/>
    </row>
    <row r="103" spans="1:11" ht="15.75" x14ac:dyDescent="0.25">
      <c r="A103" s="44"/>
      <c r="B103" s="48"/>
      <c r="C103" s="48"/>
      <c r="D103" s="44"/>
      <c r="E103" s="44"/>
      <c r="F103" s="44"/>
      <c r="G103" s="44"/>
      <c r="H103" s="44"/>
      <c r="I103" s="44"/>
      <c r="J103" s="44"/>
      <c r="K103" s="44"/>
    </row>
    <row r="104" spans="1:11" ht="12.75" customHeight="1" x14ac:dyDescent="0.25">
      <c r="A104" s="144" t="s">
        <v>57</v>
      </c>
      <c r="B104" s="144"/>
      <c r="C104" s="144"/>
      <c r="D104" s="144"/>
      <c r="E104" s="144"/>
      <c r="F104" s="144"/>
      <c r="G104" s="144"/>
      <c r="H104" s="144"/>
      <c r="I104" s="144"/>
      <c r="J104" s="144"/>
      <c r="K104" s="144"/>
    </row>
    <row r="105" spans="1:11" ht="15.75" x14ac:dyDescent="0.25">
      <c r="A105" s="151" t="s">
        <v>5</v>
      </c>
      <c r="B105" s="151"/>
      <c r="C105" s="151"/>
      <c r="D105" s="151"/>
      <c r="E105" s="151"/>
      <c r="F105" s="151"/>
      <c r="G105" s="151"/>
      <c r="H105" s="151"/>
      <c r="I105" s="151"/>
      <c r="J105" s="151"/>
      <c r="K105" s="151"/>
    </row>
    <row r="106" spans="1:11" ht="47.25" x14ac:dyDescent="0.25">
      <c r="A106" s="102" t="s">
        <v>6</v>
      </c>
      <c r="B106" s="102" t="s">
        <v>0</v>
      </c>
      <c r="C106" s="103" t="s">
        <v>29</v>
      </c>
      <c r="D106" s="102" t="s">
        <v>1</v>
      </c>
      <c r="E106" s="102" t="s">
        <v>11</v>
      </c>
      <c r="F106" s="94" t="s">
        <v>11</v>
      </c>
      <c r="G106" s="94" t="s">
        <v>242</v>
      </c>
      <c r="H106" s="94" t="s">
        <v>243</v>
      </c>
      <c r="I106" s="94" t="s">
        <v>244</v>
      </c>
      <c r="J106" s="95" t="s">
        <v>245</v>
      </c>
      <c r="K106" s="96" t="s">
        <v>12</v>
      </c>
    </row>
    <row r="107" spans="1:11" ht="31.5" x14ac:dyDescent="0.25">
      <c r="A107" s="12" t="s">
        <v>7</v>
      </c>
      <c r="B107" s="78" t="s">
        <v>138</v>
      </c>
      <c r="C107" s="29" t="s">
        <v>139</v>
      </c>
      <c r="D107" s="12" t="s">
        <v>2</v>
      </c>
      <c r="E107" s="12">
        <v>1</v>
      </c>
      <c r="F107" s="12">
        <v>6</v>
      </c>
      <c r="G107" s="12" t="s">
        <v>227</v>
      </c>
      <c r="H107" s="14">
        <v>4380</v>
      </c>
      <c r="I107" s="14">
        <v>0</v>
      </c>
      <c r="J107" s="14">
        <v>4380</v>
      </c>
      <c r="K107" s="12" t="s">
        <v>39</v>
      </c>
    </row>
    <row r="108" spans="1:11" ht="31.5" x14ac:dyDescent="0.25">
      <c r="A108" s="12" t="s">
        <v>8</v>
      </c>
      <c r="B108" s="78" t="s">
        <v>143</v>
      </c>
      <c r="C108" s="49" t="s">
        <v>144</v>
      </c>
      <c r="D108" s="12" t="s">
        <v>2</v>
      </c>
      <c r="E108" s="12">
        <v>0.5</v>
      </c>
      <c r="F108" s="12">
        <v>3</v>
      </c>
      <c r="G108" s="12" t="s">
        <v>228</v>
      </c>
      <c r="H108" s="14">
        <v>10200</v>
      </c>
      <c r="I108" s="14">
        <v>0</v>
      </c>
      <c r="J108" s="14">
        <v>10200</v>
      </c>
      <c r="K108" s="12" t="s">
        <v>39</v>
      </c>
    </row>
    <row r="109" spans="1:11" ht="47.25" x14ac:dyDescent="0.25">
      <c r="A109" s="12" t="s">
        <v>9</v>
      </c>
      <c r="B109" s="78" t="s">
        <v>142</v>
      </c>
      <c r="C109" s="50" t="s">
        <v>141</v>
      </c>
      <c r="D109" s="12" t="s">
        <v>2</v>
      </c>
      <c r="E109" s="12">
        <v>1</v>
      </c>
      <c r="F109" s="12">
        <v>6</v>
      </c>
      <c r="G109" s="12" t="s">
        <v>229</v>
      </c>
      <c r="H109" s="14">
        <v>12000</v>
      </c>
      <c r="I109" s="14">
        <v>0</v>
      </c>
      <c r="J109" s="14">
        <v>12000</v>
      </c>
      <c r="K109" s="12" t="s">
        <v>38</v>
      </c>
    </row>
    <row r="110" spans="1:11" ht="330.75" x14ac:dyDescent="0.25">
      <c r="A110" s="12" t="s">
        <v>37</v>
      </c>
      <c r="B110" s="110" t="s">
        <v>255</v>
      </c>
      <c r="C110" s="107" t="s">
        <v>199</v>
      </c>
      <c r="D110" s="12" t="s">
        <v>10</v>
      </c>
      <c r="E110" s="12">
        <v>1</v>
      </c>
      <c r="F110" s="12">
        <v>1</v>
      </c>
      <c r="G110" s="14">
        <v>143000</v>
      </c>
      <c r="H110" s="14">
        <v>143000</v>
      </c>
      <c r="I110" s="14">
        <v>143000</v>
      </c>
      <c r="J110" s="14">
        <v>0</v>
      </c>
      <c r="K110" s="12" t="s">
        <v>287</v>
      </c>
    </row>
    <row r="111" spans="1:11" ht="31.5" x14ac:dyDescent="0.25">
      <c r="A111" s="12">
        <v>5</v>
      </c>
      <c r="B111" s="111" t="s">
        <v>200</v>
      </c>
      <c r="C111" s="112" t="s">
        <v>201</v>
      </c>
      <c r="D111" s="12" t="s">
        <v>10</v>
      </c>
      <c r="E111" s="12">
        <v>1</v>
      </c>
      <c r="F111" s="12">
        <v>1</v>
      </c>
      <c r="G111" s="14">
        <v>25000</v>
      </c>
      <c r="H111" s="14">
        <v>25000</v>
      </c>
      <c r="I111" s="14">
        <v>25000</v>
      </c>
      <c r="J111" s="14">
        <v>0</v>
      </c>
      <c r="K111" s="12" t="s">
        <v>287</v>
      </c>
    </row>
    <row r="112" spans="1:11" ht="78.75" x14ac:dyDescent="0.25">
      <c r="A112" s="12">
        <v>6</v>
      </c>
      <c r="B112" s="113" t="s">
        <v>202</v>
      </c>
      <c r="C112" s="114" t="s">
        <v>203</v>
      </c>
      <c r="D112" s="71" t="s">
        <v>10</v>
      </c>
      <c r="E112" s="71">
        <v>8</v>
      </c>
      <c r="F112" s="71">
        <v>8</v>
      </c>
      <c r="G112" s="14">
        <v>52000</v>
      </c>
      <c r="H112" s="14">
        <f>PRODUCT(G112,F112)</f>
        <v>416000</v>
      </c>
      <c r="I112" s="14">
        <f>PRODUCT(F112,G112)</f>
        <v>416000</v>
      </c>
      <c r="J112" s="14">
        <v>0</v>
      </c>
      <c r="K112" s="12" t="s">
        <v>287</v>
      </c>
    </row>
    <row r="113" spans="1:11" ht="45" x14ac:dyDescent="0.25">
      <c r="A113" s="12">
        <v>5</v>
      </c>
      <c r="B113" s="115" t="s">
        <v>204</v>
      </c>
      <c r="C113" s="116" t="s">
        <v>205</v>
      </c>
      <c r="D113" s="71" t="s">
        <v>10</v>
      </c>
      <c r="E113" s="71">
        <v>1</v>
      </c>
      <c r="F113" s="71"/>
      <c r="G113" s="14">
        <v>47921</v>
      </c>
      <c r="H113" s="72">
        <v>47921</v>
      </c>
      <c r="I113" s="14">
        <v>0</v>
      </c>
      <c r="J113" s="72">
        <v>47921</v>
      </c>
      <c r="K113" s="12" t="s">
        <v>39</v>
      </c>
    </row>
    <row r="114" spans="1:11" ht="15.75" x14ac:dyDescent="0.25">
      <c r="A114" s="12"/>
      <c r="B114" s="22"/>
      <c r="C114" s="29"/>
      <c r="D114" s="12"/>
      <c r="E114" s="12"/>
      <c r="F114" s="12"/>
      <c r="G114" s="12"/>
      <c r="H114" s="12"/>
      <c r="I114" s="55">
        <f>SUM(I107:I113)</f>
        <v>584000</v>
      </c>
      <c r="J114" s="55">
        <f>SUM(J107:J113)</f>
        <v>74501</v>
      </c>
      <c r="K114" s="12"/>
    </row>
    <row r="115" spans="1:11" ht="15.75" x14ac:dyDescent="0.25">
      <c r="A115" s="37"/>
      <c r="B115" s="51"/>
      <c r="C115" s="51"/>
      <c r="D115" s="37"/>
      <c r="E115" s="37"/>
      <c r="F115" s="37"/>
      <c r="G115" s="37"/>
      <c r="H115" s="37"/>
      <c r="I115" s="37"/>
      <c r="J115" s="37"/>
      <c r="K115" s="52"/>
    </row>
    <row r="116" spans="1:11" ht="15.75" customHeight="1" x14ac:dyDescent="0.25">
      <c r="A116" s="145" t="s">
        <v>15</v>
      </c>
      <c r="B116" s="145"/>
      <c r="C116" s="145"/>
      <c r="D116" s="145"/>
      <c r="E116" s="145"/>
      <c r="F116" s="120"/>
      <c r="G116" s="144"/>
      <c r="H116" s="144"/>
      <c r="I116" s="144"/>
      <c r="J116" s="144"/>
      <c r="K116" s="144"/>
    </row>
    <row r="117" spans="1:11" ht="15.75" customHeight="1" x14ac:dyDescent="0.25">
      <c r="A117" s="151" t="s">
        <v>5</v>
      </c>
      <c r="B117" s="151"/>
      <c r="C117" s="151"/>
      <c r="D117" s="151"/>
      <c r="E117" s="151"/>
      <c r="F117" s="151"/>
      <c r="G117" s="151"/>
      <c r="H117" s="151"/>
      <c r="I117" s="151"/>
      <c r="J117" s="151"/>
      <c r="K117" s="151"/>
    </row>
    <row r="118" spans="1:11" ht="47.25" x14ac:dyDescent="0.25">
      <c r="A118" s="102" t="s">
        <v>6</v>
      </c>
      <c r="B118" s="102" t="s">
        <v>0</v>
      </c>
      <c r="C118" s="103" t="s">
        <v>29</v>
      </c>
      <c r="D118" s="102" t="s">
        <v>1</v>
      </c>
      <c r="E118" s="102" t="s">
        <v>11</v>
      </c>
      <c r="F118" s="94" t="s">
        <v>11</v>
      </c>
      <c r="G118" s="94" t="s">
        <v>242</v>
      </c>
      <c r="H118" s="94" t="s">
        <v>243</v>
      </c>
      <c r="I118" s="94" t="s">
        <v>244</v>
      </c>
      <c r="J118" s="95" t="s">
        <v>245</v>
      </c>
      <c r="K118" s="96" t="s">
        <v>12</v>
      </c>
    </row>
    <row r="119" spans="1:11" ht="31.5" customHeight="1" x14ac:dyDescent="0.25">
      <c r="A119" s="12" t="s">
        <v>7</v>
      </c>
      <c r="B119" s="35" t="s">
        <v>138</v>
      </c>
      <c r="C119" s="28" t="s">
        <v>139</v>
      </c>
      <c r="D119" s="12" t="s">
        <v>2</v>
      </c>
      <c r="E119" s="12">
        <v>3</v>
      </c>
      <c r="F119" s="12">
        <v>3</v>
      </c>
      <c r="G119" s="59">
        <v>500</v>
      </c>
      <c r="H119" s="59">
        <v>1500</v>
      </c>
      <c r="I119" s="14">
        <v>0</v>
      </c>
      <c r="J119" s="14">
        <v>0</v>
      </c>
      <c r="K119" s="12" t="s">
        <v>56</v>
      </c>
    </row>
    <row r="120" spans="1:11" ht="32.25" customHeight="1" x14ac:dyDescent="0.25">
      <c r="A120" s="12" t="s">
        <v>8</v>
      </c>
      <c r="B120" s="35" t="s">
        <v>145</v>
      </c>
      <c r="C120" s="49" t="s">
        <v>146</v>
      </c>
      <c r="D120" s="12" t="s">
        <v>2</v>
      </c>
      <c r="E120" s="12">
        <v>3</v>
      </c>
      <c r="F120" s="12">
        <v>3</v>
      </c>
      <c r="G120" s="59">
        <v>2500</v>
      </c>
      <c r="H120" s="14">
        <v>7500</v>
      </c>
      <c r="I120" s="14">
        <v>0</v>
      </c>
      <c r="J120" s="14">
        <v>7500</v>
      </c>
      <c r="K120" s="12" t="s">
        <v>40</v>
      </c>
    </row>
    <row r="121" spans="1:11" ht="31.5" customHeight="1" x14ac:dyDescent="0.25">
      <c r="A121" s="12">
        <v>3</v>
      </c>
      <c r="B121" s="35" t="s">
        <v>147</v>
      </c>
      <c r="C121" s="107" t="s">
        <v>207</v>
      </c>
      <c r="D121" s="71" t="s">
        <v>2</v>
      </c>
      <c r="E121" s="71">
        <v>2</v>
      </c>
      <c r="F121" s="71">
        <v>2</v>
      </c>
      <c r="G121" s="75">
        <v>15000</v>
      </c>
      <c r="H121" s="14">
        <v>30000</v>
      </c>
      <c r="I121" s="14">
        <v>30000</v>
      </c>
      <c r="J121" s="14">
        <v>0</v>
      </c>
      <c r="K121" s="12" t="s">
        <v>40</v>
      </c>
    </row>
    <row r="122" spans="1:11" ht="66.75" customHeight="1" x14ac:dyDescent="0.25">
      <c r="A122" s="12">
        <v>4</v>
      </c>
      <c r="B122" s="35" t="s">
        <v>43</v>
      </c>
      <c r="C122" s="108" t="s">
        <v>208</v>
      </c>
      <c r="D122" s="71" t="s">
        <v>2</v>
      </c>
      <c r="E122" s="71">
        <v>2</v>
      </c>
      <c r="F122" s="71">
        <v>2</v>
      </c>
      <c r="G122" s="75">
        <v>51000</v>
      </c>
      <c r="H122" s="14">
        <f>PRODUCT(D122,F122)</f>
        <v>2</v>
      </c>
      <c r="I122" s="14">
        <f>PRODUCT(E122,G122)</f>
        <v>102000</v>
      </c>
      <c r="J122" s="14">
        <v>0</v>
      </c>
      <c r="K122" s="12" t="s">
        <v>41</v>
      </c>
    </row>
    <row r="123" spans="1:11" ht="30.75" customHeight="1" x14ac:dyDescent="0.25">
      <c r="A123" s="12">
        <v>5</v>
      </c>
      <c r="B123" s="78" t="s">
        <v>148</v>
      </c>
      <c r="C123" s="35" t="s">
        <v>149</v>
      </c>
      <c r="D123" s="12" t="s">
        <v>2</v>
      </c>
      <c r="E123" s="12">
        <v>3</v>
      </c>
      <c r="F123" s="12">
        <v>3</v>
      </c>
      <c r="G123" s="59" t="s">
        <v>218</v>
      </c>
      <c r="H123" s="14">
        <v>750</v>
      </c>
      <c r="I123" s="14">
        <v>0</v>
      </c>
      <c r="J123" s="14">
        <v>750</v>
      </c>
      <c r="K123" s="12" t="s">
        <v>40</v>
      </c>
    </row>
    <row r="124" spans="1:11" ht="28.5" customHeight="1" x14ac:dyDescent="0.25">
      <c r="A124" s="12">
        <v>6</v>
      </c>
      <c r="B124" s="78" t="s">
        <v>22</v>
      </c>
      <c r="C124" s="35" t="s">
        <v>150</v>
      </c>
      <c r="D124" s="12" t="s">
        <v>2</v>
      </c>
      <c r="E124" s="12">
        <v>6</v>
      </c>
      <c r="F124" s="12">
        <v>6</v>
      </c>
      <c r="G124" s="59" t="s">
        <v>221</v>
      </c>
      <c r="H124" s="14">
        <v>3000</v>
      </c>
      <c r="I124" s="14">
        <v>0</v>
      </c>
      <c r="J124" s="14">
        <v>3000</v>
      </c>
      <c r="K124" s="12" t="s">
        <v>40</v>
      </c>
    </row>
    <row r="125" spans="1:11" ht="28.5" customHeight="1" x14ac:dyDescent="0.25">
      <c r="A125" s="12">
        <v>7</v>
      </c>
      <c r="B125" s="78" t="s">
        <v>142</v>
      </c>
      <c r="C125" s="53" t="s">
        <v>141</v>
      </c>
      <c r="D125" s="12" t="s">
        <v>10</v>
      </c>
      <c r="E125" s="12">
        <v>6</v>
      </c>
      <c r="F125" s="12">
        <v>6</v>
      </c>
      <c r="G125" s="59" t="s">
        <v>219</v>
      </c>
      <c r="H125" s="14">
        <v>12000</v>
      </c>
      <c r="I125" s="14">
        <v>0</v>
      </c>
      <c r="J125" s="14">
        <v>12000</v>
      </c>
      <c r="K125" s="12" t="s">
        <v>40</v>
      </c>
    </row>
    <row r="126" spans="1:11" ht="30" customHeight="1" x14ac:dyDescent="0.25">
      <c r="A126" s="12">
        <v>8</v>
      </c>
      <c r="B126" s="22" t="s">
        <v>151</v>
      </c>
      <c r="C126" s="19" t="s">
        <v>152</v>
      </c>
      <c r="D126" s="12" t="s">
        <v>2</v>
      </c>
      <c r="E126" s="12">
        <v>2</v>
      </c>
      <c r="F126" s="12">
        <v>2</v>
      </c>
      <c r="G126" s="59" t="s">
        <v>230</v>
      </c>
      <c r="H126" s="14">
        <v>8000</v>
      </c>
      <c r="I126" s="14">
        <v>0</v>
      </c>
      <c r="J126" s="14">
        <v>8000</v>
      </c>
      <c r="K126" s="12" t="s">
        <v>40</v>
      </c>
    </row>
    <row r="127" spans="1:11" ht="32.25" customHeight="1" x14ac:dyDescent="0.25">
      <c r="A127" s="12">
        <v>9</v>
      </c>
      <c r="B127" s="22" t="s">
        <v>125</v>
      </c>
      <c r="C127" s="13" t="s">
        <v>153</v>
      </c>
      <c r="D127" s="12" t="s">
        <v>2</v>
      </c>
      <c r="E127" s="12">
        <v>3</v>
      </c>
      <c r="F127" s="12">
        <v>3</v>
      </c>
      <c r="G127" s="59">
        <v>250</v>
      </c>
      <c r="H127" s="14">
        <v>750</v>
      </c>
      <c r="I127" s="14">
        <v>0</v>
      </c>
      <c r="J127" s="14">
        <v>750</v>
      </c>
      <c r="K127" s="12" t="s">
        <v>40</v>
      </c>
    </row>
    <row r="128" spans="1:11" ht="15.75" x14ac:dyDescent="0.25">
      <c r="A128" s="12"/>
      <c r="B128" s="22"/>
      <c r="C128" s="29"/>
      <c r="D128" s="12"/>
      <c r="E128" s="12"/>
      <c r="F128" s="12"/>
      <c r="G128" s="59"/>
      <c r="H128" s="59"/>
      <c r="I128" s="79">
        <f>SUM(I119:I127)</f>
        <v>132000</v>
      </c>
      <c r="J128" s="55">
        <f>SUM(J119:J127)</f>
        <v>32000</v>
      </c>
      <c r="K128" s="12"/>
    </row>
    <row r="129" spans="1:11" ht="15.75" x14ac:dyDescent="0.25">
      <c r="A129" s="37"/>
      <c r="B129" s="51"/>
      <c r="C129" s="51"/>
      <c r="D129" s="37"/>
      <c r="E129" s="37"/>
      <c r="F129" s="37"/>
      <c r="G129" s="37"/>
      <c r="H129" s="37"/>
      <c r="I129" s="37"/>
      <c r="J129" s="37"/>
      <c r="K129" s="37"/>
    </row>
    <row r="130" spans="1:11" ht="12.75" customHeight="1" x14ac:dyDescent="0.25">
      <c r="A130" s="144" t="s">
        <v>16</v>
      </c>
      <c r="B130" s="144"/>
      <c r="C130" s="144"/>
      <c r="D130" s="144"/>
      <c r="E130" s="144"/>
      <c r="F130" s="144"/>
      <c r="G130" s="144"/>
      <c r="H130" s="144"/>
      <c r="I130" s="144"/>
      <c r="J130" s="144"/>
      <c r="K130" s="144"/>
    </row>
    <row r="131" spans="1:11" ht="15.75" customHeight="1" x14ac:dyDescent="0.25">
      <c r="A131" s="151" t="s">
        <v>5</v>
      </c>
      <c r="B131" s="151"/>
      <c r="C131" s="151"/>
      <c r="D131" s="151"/>
      <c r="E131" s="151"/>
      <c r="F131" s="151"/>
      <c r="G131" s="151"/>
      <c r="H131" s="151"/>
      <c r="I131" s="151"/>
      <c r="J131" s="151"/>
      <c r="K131" s="151"/>
    </row>
    <row r="132" spans="1:11" ht="47.25" x14ac:dyDescent="0.25">
      <c r="A132" s="102" t="s">
        <v>6</v>
      </c>
      <c r="B132" s="102" t="s">
        <v>0</v>
      </c>
      <c r="C132" s="103" t="s">
        <v>29</v>
      </c>
      <c r="D132" s="102" t="s">
        <v>1</v>
      </c>
      <c r="E132" s="102" t="s">
        <v>11</v>
      </c>
      <c r="F132" s="94" t="s">
        <v>11</v>
      </c>
      <c r="G132" s="94" t="s">
        <v>242</v>
      </c>
      <c r="H132" s="94" t="s">
        <v>243</v>
      </c>
      <c r="I132" s="94" t="s">
        <v>244</v>
      </c>
      <c r="J132" s="95" t="s">
        <v>245</v>
      </c>
      <c r="K132" s="96" t="s">
        <v>12</v>
      </c>
    </row>
    <row r="133" spans="1:11" ht="27" customHeight="1" x14ac:dyDescent="0.25">
      <c r="A133" s="12" t="s">
        <v>7</v>
      </c>
      <c r="B133" s="49" t="s">
        <v>138</v>
      </c>
      <c r="C133" s="29" t="s">
        <v>139</v>
      </c>
      <c r="D133" s="12" t="s">
        <v>2</v>
      </c>
      <c r="E133" s="12">
        <v>1</v>
      </c>
      <c r="F133" s="12">
        <v>1</v>
      </c>
      <c r="G133" s="14">
        <v>500</v>
      </c>
      <c r="H133" s="14">
        <v>500</v>
      </c>
      <c r="I133" s="14">
        <v>0</v>
      </c>
      <c r="J133" s="14">
        <v>0</v>
      </c>
      <c r="K133" s="12" t="s">
        <v>56</v>
      </c>
    </row>
    <row r="134" spans="1:11" ht="15.75" x14ac:dyDescent="0.25">
      <c r="A134" s="12" t="s">
        <v>8</v>
      </c>
      <c r="B134" s="49" t="s">
        <v>154</v>
      </c>
      <c r="C134" s="50" t="s">
        <v>155</v>
      </c>
      <c r="D134" s="12" t="s">
        <v>2</v>
      </c>
      <c r="E134" s="12">
        <v>1</v>
      </c>
      <c r="F134" s="12">
        <v>1</v>
      </c>
      <c r="G134" s="14">
        <v>120</v>
      </c>
      <c r="H134" s="14">
        <v>120</v>
      </c>
      <c r="I134" s="14">
        <v>0</v>
      </c>
      <c r="J134" s="14">
        <v>0</v>
      </c>
      <c r="K134" s="12" t="s">
        <v>56</v>
      </c>
    </row>
    <row r="135" spans="1:11" ht="51" customHeight="1" x14ac:dyDescent="0.25">
      <c r="A135" s="12" t="s">
        <v>9</v>
      </c>
      <c r="B135" s="49" t="s">
        <v>209</v>
      </c>
      <c r="C135" s="50" t="s">
        <v>210</v>
      </c>
      <c r="D135" s="12" t="s">
        <v>10</v>
      </c>
      <c r="E135" s="12">
        <v>1</v>
      </c>
      <c r="F135" s="12">
        <v>1</v>
      </c>
      <c r="G135" s="14">
        <v>1000</v>
      </c>
      <c r="H135" s="14">
        <v>1000</v>
      </c>
      <c r="I135" s="14">
        <v>0</v>
      </c>
      <c r="J135" s="14">
        <v>1000</v>
      </c>
      <c r="K135" s="12" t="s">
        <v>42</v>
      </c>
    </row>
    <row r="136" spans="1:11" ht="39" customHeight="1" x14ac:dyDescent="0.25">
      <c r="A136" s="12">
        <v>4</v>
      </c>
      <c r="B136" s="49" t="s">
        <v>143</v>
      </c>
      <c r="C136" s="49" t="s">
        <v>156</v>
      </c>
      <c r="D136" s="12" t="s">
        <v>2</v>
      </c>
      <c r="E136" s="12">
        <v>2</v>
      </c>
      <c r="F136" s="12">
        <v>2</v>
      </c>
      <c r="G136" s="14">
        <v>4000</v>
      </c>
      <c r="H136" s="14">
        <v>8000</v>
      </c>
      <c r="I136" s="14">
        <v>0</v>
      </c>
      <c r="J136" s="14">
        <v>8000</v>
      </c>
      <c r="K136" s="12" t="s">
        <v>42</v>
      </c>
    </row>
    <row r="137" spans="1:11" ht="30.75" customHeight="1" x14ac:dyDescent="0.25">
      <c r="A137" s="12">
        <v>5</v>
      </c>
      <c r="B137" s="74" t="s">
        <v>206</v>
      </c>
      <c r="C137" s="73" t="s">
        <v>207</v>
      </c>
      <c r="D137" s="71" t="s">
        <v>2</v>
      </c>
      <c r="E137" s="71">
        <v>2</v>
      </c>
      <c r="F137" s="71">
        <v>2</v>
      </c>
      <c r="G137" s="72">
        <v>15000</v>
      </c>
      <c r="H137" s="14">
        <v>30000</v>
      </c>
      <c r="I137" s="14">
        <v>30000</v>
      </c>
      <c r="J137" s="14">
        <v>0</v>
      </c>
      <c r="K137" s="12" t="s">
        <v>42</v>
      </c>
    </row>
    <row r="138" spans="1:11" ht="31.5" x14ac:dyDescent="0.25">
      <c r="A138" s="12">
        <v>6</v>
      </c>
      <c r="B138" s="49" t="s">
        <v>30</v>
      </c>
      <c r="C138" s="49" t="s">
        <v>141</v>
      </c>
      <c r="D138" s="12" t="s">
        <v>2</v>
      </c>
      <c r="E138" s="12">
        <v>2</v>
      </c>
      <c r="F138" s="12">
        <v>2</v>
      </c>
      <c r="G138" s="14">
        <v>9500</v>
      </c>
      <c r="H138" s="14">
        <f>PRODUCT(F138:G138)</f>
        <v>19000</v>
      </c>
      <c r="I138" s="14">
        <v>0</v>
      </c>
      <c r="J138" s="14">
        <f>PRODUCT(F138:G138)</f>
        <v>19000</v>
      </c>
      <c r="K138" s="12" t="s">
        <v>42</v>
      </c>
    </row>
    <row r="139" spans="1:11" ht="60" x14ac:dyDescent="0.25">
      <c r="A139" s="12">
        <v>7</v>
      </c>
      <c r="B139" s="19" t="s">
        <v>43</v>
      </c>
      <c r="C139" s="117" t="s">
        <v>208</v>
      </c>
      <c r="D139" s="71" t="s">
        <v>2</v>
      </c>
      <c r="E139" s="71">
        <v>2</v>
      </c>
      <c r="F139" s="71">
        <v>2</v>
      </c>
      <c r="G139" s="72">
        <v>51000</v>
      </c>
      <c r="H139" s="14">
        <f>PRODUCT(G139,F139)</f>
        <v>102000</v>
      </c>
      <c r="I139" s="14">
        <f>PRODUCT(E139,G139)</f>
        <v>102000</v>
      </c>
      <c r="J139" s="14">
        <v>0</v>
      </c>
      <c r="K139" s="12" t="s">
        <v>42</v>
      </c>
    </row>
    <row r="140" spans="1:11" ht="30.75" customHeight="1" x14ac:dyDescent="0.25">
      <c r="A140" s="12">
        <v>8</v>
      </c>
      <c r="B140" s="22" t="s">
        <v>44</v>
      </c>
      <c r="C140" s="109" t="s">
        <v>47</v>
      </c>
      <c r="D140" s="12" t="s">
        <v>2</v>
      </c>
      <c r="E140" s="12">
        <v>1</v>
      </c>
      <c r="F140" s="12">
        <v>1</v>
      </c>
      <c r="G140" s="14">
        <v>4500</v>
      </c>
      <c r="H140" s="14">
        <f>PRODUCT(G140,F140)</f>
        <v>4500</v>
      </c>
      <c r="I140" s="14">
        <f>PRODUCT(E140,G140)</f>
        <v>4500</v>
      </c>
      <c r="J140" s="14">
        <v>0</v>
      </c>
      <c r="K140" s="12" t="s">
        <v>42</v>
      </c>
    </row>
    <row r="141" spans="1:11" ht="31.5" x14ac:dyDescent="0.25">
      <c r="A141" s="12">
        <v>9</v>
      </c>
      <c r="B141" s="22" t="s">
        <v>50</v>
      </c>
      <c r="C141" s="19" t="s">
        <v>51</v>
      </c>
      <c r="D141" s="12" t="s">
        <v>2</v>
      </c>
      <c r="E141" s="12">
        <v>1</v>
      </c>
      <c r="F141" s="12">
        <v>1</v>
      </c>
      <c r="G141" s="14">
        <v>4300</v>
      </c>
      <c r="H141" s="14">
        <f>PRODUCT(G141,F141)</f>
        <v>4300</v>
      </c>
      <c r="I141" s="14">
        <f>PRODUCT(E141,G141)</f>
        <v>4300</v>
      </c>
      <c r="J141" s="14">
        <v>0</v>
      </c>
      <c r="K141" s="12" t="s">
        <v>42</v>
      </c>
    </row>
    <row r="142" spans="1:11" ht="31.5" x14ac:dyDescent="0.25">
      <c r="A142" s="12">
        <v>10</v>
      </c>
      <c r="B142" s="22" t="s">
        <v>45</v>
      </c>
      <c r="C142" s="19" t="s">
        <v>49</v>
      </c>
      <c r="D142" s="12" t="s">
        <v>46</v>
      </c>
      <c r="E142" s="12">
        <v>1</v>
      </c>
      <c r="F142" s="12">
        <v>1</v>
      </c>
      <c r="G142" s="14">
        <v>10000</v>
      </c>
      <c r="H142" s="14">
        <f>PRODUCT(G142,F142)</f>
        <v>10000</v>
      </c>
      <c r="I142" s="14">
        <f>PRODUCT(E142,G142)</f>
        <v>10000</v>
      </c>
      <c r="J142" s="14">
        <v>0</v>
      </c>
      <c r="K142" s="12" t="s">
        <v>42</v>
      </c>
    </row>
    <row r="143" spans="1:11" ht="15.75" x14ac:dyDescent="0.25">
      <c r="A143" s="12"/>
      <c r="B143" s="24"/>
      <c r="C143" s="11"/>
      <c r="D143" s="12"/>
      <c r="E143" s="12"/>
      <c r="F143" s="12"/>
      <c r="G143" s="14"/>
      <c r="H143" s="14"/>
      <c r="I143" s="55">
        <f>SUM(I133:I142)</f>
        <v>150800</v>
      </c>
      <c r="J143" s="55">
        <f>SUM(J133:J142)</f>
        <v>28000</v>
      </c>
      <c r="K143" s="12"/>
    </row>
    <row r="144" spans="1:11" ht="15.75" x14ac:dyDescent="0.25">
      <c r="A144" s="37"/>
      <c r="B144" s="38"/>
      <c r="C144" s="38"/>
      <c r="D144" s="38"/>
      <c r="E144" s="38"/>
      <c r="F144" s="38"/>
      <c r="G144" s="38"/>
      <c r="H144" s="38"/>
      <c r="I144" s="38"/>
      <c r="J144" s="38"/>
      <c r="K144" s="38"/>
    </row>
    <row r="145" spans="1:11" ht="12.75" customHeight="1" x14ac:dyDescent="0.25">
      <c r="A145" s="144" t="s">
        <v>58</v>
      </c>
      <c r="B145" s="144"/>
      <c r="C145" s="144"/>
      <c r="D145" s="144"/>
      <c r="E145" s="144"/>
      <c r="F145" s="144"/>
      <c r="G145" s="144"/>
      <c r="H145" s="144"/>
      <c r="I145" s="144"/>
      <c r="J145" s="144"/>
      <c r="K145" s="144"/>
    </row>
    <row r="146" spans="1:11" ht="47.25" x14ac:dyDescent="0.25">
      <c r="A146" s="102" t="s">
        <v>6</v>
      </c>
      <c r="B146" s="102" t="s">
        <v>0</v>
      </c>
      <c r="C146" s="103" t="s">
        <v>29</v>
      </c>
      <c r="D146" s="102" t="s">
        <v>1</v>
      </c>
      <c r="E146" s="102" t="s">
        <v>11</v>
      </c>
      <c r="F146" s="94" t="s">
        <v>11</v>
      </c>
      <c r="G146" s="94" t="s">
        <v>242</v>
      </c>
      <c r="H146" s="94" t="s">
        <v>243</v>
      </c>
      <c r="I146" s="94" t="s">
        <v>244</v>
      </c>
      <c r="J146" s="95" t="s">
        <v>245</v>
      </c>
      <c r="K146" s="96" t="s">
        <v>12</v>
      </c>
    </row>
    <row r="147" spans="1:11" ht="31.5" x14ac:dyDescent="0.25">
      <c r="A147" s="56">
        <v>1</v>
      </c>
      <c r="B147" s="26" t="s">
        <v>157</v>
      </c>
      <c r="C147" s="27" t="s">
        <v>158</v>
      </c>
      <c r="D147" s="47" t="s">
        <v>10</v>
      </c>
      <c r="E147" s="47">
        <v>1</v>
      </c>
      <c r="F147" s="47">
        <v>6</v>
      </c>
      <c r="G147" s="58">
        <v>5000</v>
      </c>
      <c r="H147" s="41">
        <f>PRODUCT(F147:G147)</f>
        <v>30000</v>
      </c>
      <c r="I147" s="57">
        <v>0</v>
      </c>
      <c r="J147" s="41">
        <f>PRODUCT(E147:G147)</f>
        <v>30000</v>
      </c>
      <c r="K147" s="118" t="s">
        <v>288</v>
      </c>
    </row>
    <row r="148" spans="1:11" ht="15.75" x14ac:dyDescent="0.25">
      <c r="A148" s="12">
        <v>2</v>
      </c>
      <c r="B148" s="26" t="s">
        <v>159</v>
      </c>
      <c r="C148" s="27" t="s">
        <v>160</v>
      </c>
      <c r="D148" s="11"/>
      <c r="E148" s="47">
        <v>1</v>
      </c>
      <c r="F148" s="47">
        <v>6</v>
      </c>
      <c r="G148" s="58">
        <v>900</v>
      </c>
      <c r="H148" s="80">
        <f>PRODUCT(F148,G148)</f>
        <v>5400</v>
      </c>
      <c r="I148" s="57">
        <v>0</v>
      </c>
      <c r="J148" s="80">
        <f>PRODUCT(E148,G148)</f>
        <v>900</v>
      </c>
      <c r="K148" s="47"/>
    </row>
    <row r="149" spans="1:11" ht="31.5" x14ac:dyDescent="0.25">
      <c r="A149" s="47">
        <v>3</v>
      </c>
      <c r="B149" s="26" t="s">
        <v>161</v>
      </c>
      <c r="C149" s="27" t="s">
        <v>162</v>
      </c>
      <c r="D149" s="47"/>
      <c r="E149" s="47"/>
      <c r="F149" s="47"/>
      <c r="G149" s="59">
        <v>90000</v>
      </c>
      <c r="H149" s="80">
        <v>90000</v>
      </c>
      <c r="I149" s="59">
        <v>0</v>
      </c>
      <c r="J149" s="80">
        <v>90000</v>
      </c>
      <c r="K149" s="47" t="s">
        <v>288</v>
      </c>
    </row>
    <row r="150" spans="1:11" ht="30.75" customHeight="1" x14ac:dyDescent="0.25">
      <c r="A150" s="47">
        <v>4</v>
      </c>
      <c r="B150" s="78" t="s">
        <v>184</v>
      </c>
      <c r="C150" s="11"/>
      <c r="D150" s="47" t="s">
        <v>10</v>
      </c>
      <c r="E150" s="47">
        <v>1</v>
      </c>
      <c r="F150" s="47">
        <v>1</v>
      </c>
      <c r="G150" s="59">
        <v>430000</v>
      </c>
      <c r="H150" s="80">
        <f>PRODUCT(F150,G150)</f>
        <v>430000</v>
      </c>
      <c r="I150" s="59">
        <v>0</v>
      </c>
      <c r="J150" s="80">
        <f>PRODUCT(E150,G150)</f>
        <v>430000</v>
      </c>
      <c r="K150" s="47" t="s">
        <v>288</v>
      </c>
    </row>
    <row r="151" spans="1:11" ht="30.75" customHeight="1" x14ac:dyDescent="0.25">
      <c r="A151" s="47">
        <v>5</v>
      </c>
      <c r="B151" s="78" t="s">
        <v>256</v>
      </c>
      <c r="C151" s="11"/>
      <c r="D151" s="47"/>
      <c r="E151" s="47"/>
      <c r="F151" s="47"/>
      <c r="G151" s="59">
        <v>100000</v>
      </c>
      <c r="H151" s="80">
        <v>100000</v>
      </c>
      <c r="I151" s="59">
        <v>0</v>
      </c>
      <c r="J151" s="80">
        <v>100000</v>
      </c>
      <c r="K151" s="47" t="s">
        <v>289</v>
      </c>
    </row>
    <row r="152" spans="1:11" ht="15.75" x14ac:dyDescent="0.25">
      <c r="A152" s="47"/>
      <c r="B152" s="60"/>
      <c r="C152" s="11"/>
      <c r="D152" s="47"/>
      <c r="E152" s="47"/>
      <c r="F152" s="47"/>
      <c r="G152" s="12"/>
      <c r="H152" s="12"/>
      <c r="I152" s="34"/>
      <c r="J152" s="61">
        <f>SUM(J147:J151)</f>
        <v>650900</v>
      </c>
      <c r="K152" s="11"/>
    </row>
    <row r="153" spans="1:11" ht="15.75" x14ac:dyDescent="0.25">
      <c r="A153" s="37"/>
      <c r="B153" s="38"/>
      <c r="C153" s="38"/>
      <c r="D153" s="38"/>
      <c r="E153" s="38"/>
      <c r="F153" s="38"/>
      <c r="G153" s="38"/>
      <c r="H153" s="38"/>
      <c r="I153" s="38"/>
      <c r="J153" s="38"/>
      <c r="K153" s="38"/>
    </row>
    <row r="154" spans="1:11" ht="15.75" x14ac:dyDescent="0.25">
      <c r="A154" s="32"/>
      <c r="B154" s="32"/>
      <c r="C154" s="32"/>
      <c r="D154" s="32"/>
      <c r="E154" s="32"/>
      <c r="F154" s="32"/>
      <c r="G154" s="32"/>
      <c r="H154" s="32"/>
      <c r="I154" s="32"/>
      <c r="J154" s="32"/>
      <c r="K154" s="32"/>
    </row>
    <row r="155" spans="1:11" ht="15.75" x14ac:dyDescent="0.25">
      <c r="A155" s="62"/>
      <c r="B155" s="32"/>
      <c r="C155" s="32"/>
      <c r="D155" s="32"/>
      <c r="E155" s="32"/>
      <c r="F155" s="32"/>
      <c r="G155" s="10" t="s">
        <v>59</v>
      </c>
      <c r="H155" s="10"/>
      <c r="I155" s="33">
        <f>SUM(I44+I57+I66+I77+I94+I102+I114+I128+I143+I152)</f>
        <v>2500500</v>
      </c>
      <c r="J155" s="33">
        <f>SUM(J44+J57+J66+J77+J94+J102+J114+J128+J143+J152)</f>
        <v>1999149</v>
      </c>
      <c r="K155" s="32"/>
    </row>
    <row r="157" spans="1:11" x14ac:dyDescent="0.2">
      <c r="A157" s="122"/>
      <c r="B157" s="155" t="s">
        <v>257</v>
      </c>
      <c r="C157" s="156"/>
      <c r="D157" s="157" t="s">
        <v>258</v>
      </c>
      <c r="E157" s="158"/>
      <c r="F157" s="159" t="s">
        <v>259</v>
      </c>
      <c r="G157" s="159"/>
      <c r="H157" s="160" t="s">
        <v>260</v>
      </c>
      <c r="I157" s="160"/>
    </row>
    <row r="158" spans="1:11" ht="18.75" x14ac:dyDescent="0.25">
      <c r="A158" s="123">
        <v>1</v>
      </c>
      <c r="B158" s="161" t="s">
        <v>261</v>
      </c>
      <c r="C158" s="161"/>
      <c r="D158" s="157" t="s">
        <v>262</v>
      </c>
      <c r="E158" s="158"/>
      <c r="F158" s="162">
        <f>SUM(J152)</f>
        <v>650900</v>
      </c>
      <c r="G158" s="162"/>
      <c r="H158" s="163">
        <f>SUM(F158)</f>
        <v>650900</v>
      </c>
      <c r="I158" s="163"/>
    </row>
    <row r="159" spans="1:11" ht="18.75" x14ac:dyDescent="0.25">
      <c r="A159" s="123">
        <v>2</v>
      </c>
      <c r="B159" s="161" t="s">
        <v>263</v>
      </c>
      <c r="C159" s="161"/>
      <c r="D159" s="164">
        <f>SUM(I155)</f>
        <v>2500500</v>
      </c>
      <c r="E159" s="165"/>
      <c r="F159" s="162">
        <v>1348249</v>
      </c>
      <c r="G159" s="162"/>
      <c r="H159" s="166">
        <f>SUM(D159:G159)</f>
        <v>3848749</v>
      </c>
      <c r="I159" s="166"/>
    </row>
    <row r="160" spans="1:11" x14ac:dyDescent="0.25">
      <c r="A160" s="124"/>
      <c r="B160" s="155" t="s">
        <v>59</v>
      </c>
      <c r="C160" s="156"/>
      <c r="D160" s="164">
        <f>SUM(D159)</f>
        <v>2500500</v>
      </c>
      <c r="E160" s="165"/>
      <c r="F160" s="162">
        <f>SUM(F158:G159)</f>
        <v>1999149</v>
      </c>
      <c r="G160" s="162"/>
      <c r="H160" s="166">
        <f>SUM(H158:I159)</f>
        <v>4499649</v>
      </c>
      <c r="I160" s="166"/>
      <c r="K160" s="125"/>
    </row>
    <row r="161" spans="1:11" ht="320.25" customHeight="1" x14ac:dyDescent="0.25"/>
    <row r="162" spans="1:11" ht="18.75" x14ac:dyDescent="0.25">
      <c r="A162" s="167" t="s">
        <v>264</v>
      </c>
      <c r="B162" s="167"/>
      <c r="C162" s="167"/>
      <c r="D162" s="167"/>
      <c r="E162" s="167"/>
      <c r="F162" s="167"/>
      <c r="G162" s="167"/>
      <c r="H162" s="167"/>
      <c r="I162" s="167"/>
      <c r="J162" s="167"/>
      <c r="K162" s="167"/>
    </row>
    <row r="163" spans="1:11" ht="18.75" x14ac:dyDescent="0.25">
      <c r="A163" s="126" t="s">
        <v>7</v>
      </c>
      <c r="B163" s="168" t="s">
        <v>265</v>
      </c>
      <c r="C163" s="168"/>
      <c r="D163" s="168"/>
      <c r="E163" s="168"/>
      <c r="F163" s="168"/>
      <c r="G163" s="168"/>
      <c r="H163" s="168"/>
      <c r="I163" s="168"/>
      <c r="J163" s="168"/>
      <c r="K163" s="168"/>
    </row>
    <row r="164" spans="1:11" ht="18.75" x14ac:dyDescent="0.25">
      <c r="A164" s="126">
        <v>2</v>
      </c>
      <c r="B164" s="168" t="s">
        <v>266</v>
      </c>
      <c r="C164" s="168"/>
      <c r="D164" s="168"/>
      <c r="E164" s="168"/>
      <c r="F164" s="168"/>
      <c r="G164" s="168"/>
      <c r="H164" s="168"/>
      <c r="I164" s="168"/>
      <c r="J164" s="168"/>
      <c r="K164" s="168"/>
    </row>
    <row r="165" spans="1:11" ht="33.75" customHeight="1" x14ac:dyDescent="0.25">
      <c r="A165" s="126">
        <v>3</v>
      </c>
      <c r="B165" s="168" t="s">
        <v>267</v>
      </c>
      <c r="C165" s="168"/>
      <c r="D165" s="168"/>
      <c r="E165" s="168"/>
      <c r="F165" s="168"/>
      <c r="G165" s="168"/>
      <c r="H165" s="168"/>
      <c r="I165" s="168"/>
      <c r="J165" s="168"/>
      <c r="K165" s="168"/>
    </row>
    <row r="166" spans="1:11" ht="182.25" customHeight="1" x14ac:dyDescent="0.25">
      <c r="A166" s="126">
        <v>1</v>
      </c>
      <c r="B166" s="169" t="s">
        <v>290</v>
      </c>
      <c r="C166" s="169"/>
      <c r="D166" s="169"/>
      <c r="E166" s="169"/>
      <c r="F166" s="169"/>
      <c r="G166" s="169"/>
      <c r="H166" s="169"/>
      <c r="I166" s="169"/>
      <c r="J166" s="169"/>
      <c r="K166" s="169"/>
    </row>
    <row r="167" spans="1:11" ht="93.75" customHeight="1" x14ac:dyDescent="0.25">
      <c r="A167" s="126">
        <v>2</v>
      </c>
      <c r="B167" s="169" t="s">
        <v>291</v>
      </c>
      <c r="C167" s="169"/>
      <c r="D167" s="169"/>
      <c r="E167" s="169"/>
      <c r="F167" s="169"/>
      <c r="G167" s="169"/>
      <c r="H167" s="169"/>
      <c r="I167" s="169"/>
      <c r="J167" s="169"/>
      <c r="K167" s="169"/>
    </row>
    <row r="168" spans="1:11" ht="92.25" customHeight="1" x14ac:dyDescent="0.25">
      <c r="A168" s="126">
        <v>3</v>
      </c>
      <c r="B168" s="169" t="s">
        <v>292</v>
      </c>
      <c r="C168" s="169"/>
      <c r="D168" s="169"/>
      <c r="E168" s="169"/>
      <c r="F168" s="169"/>
      <c r="G168" s="169"/>
      <c r="H168" s="169"/>
      <c r="I168" s="169"/>
      <c r="J168" s="169"/>
      <c r="K168" s="169"/>
    </row>
    <row r="169" spans="1:11" ht="18.75" x14ac:dyDescent="0.3">
      <c r="A169" s="127"/>
      <c r="B169" s="127"/>
      <c r="C169" s="128" t="s">
        <v>268</v>
      </c>
      <c r="D169" s="170" t="s">
        <v>269</v>
      </c>
      <c r="E169" s="170"/>
      <c r="F169" s="170"/>
      <c r="G169" s="170"/>
      <c r="H169" s="127"/>
      <c r="I169" s="127"/>
      <c r="J169" s="127"/>
      <c r="K169" s="127"/>
    </row>
    <row r="170" spans="1:11" ht="18.75" x14ac:dyDescent="0.25">
      <c r="A170" s="127"/>
      <c r="B170" s="127"/>
      <c r="C170" s="127"/>
      <c r="D170" s="127"/>
      <c r="E170" s="127"/>
      <c r="F170" s="127"/>
      <c r="G170" s="127"/>
      <c r="H170" s="127"/>
      <c r="I170" s="127"/>
      <c r="J170" s="127"/>
      <c r="K170" s="127"/>
    </row>
    <row r="171" spans="1:11" ht="18.75" x14ac:dyDescent="0.25">
      <c r="A171" s="127"/>
      <c r="B171" s="127"/>
      <c r="C171" s="127"/>
      <c r="D171" s="127"/>
      <c r="E171" s="127"/>
      <c r="F171" s="127"/>
      <c r="G171" s="127"/>
      <c r="H171" s="127"/>
      <c r="I171" s="127"/>
      <c r="J171" s="127"/>
      <c r="K171" s="127"/>
    </row>
    <row r="172" spans="1:11" ht="18.75" x14ac:dyDescent="0.25">
      <c r="A172" s="129"/>
      <c r="B172" s="130"/>
      <c r="C172" s="130"/>
      <c r="D172" s="130"/>
      <c r="E172" s="130"/>
      <c r="F172" s="130"/>
      <c r="G172" s="171" t="s">
        <v>270</v>
      </c>
      <c r="H172" s="171"/>
      <c r="I172" s="171"/>
      <c r="J172" s="171"/>
      <c r="K172" s="171"/>
    </row>
    <row r="173" spans="1:11" ht="317.25" customHeight="1" x14ac:dyDescent="0.25">
      <c r="A173" s="129"/>
      <c r="B173" s="130"/>
      <c r="C173" s="130"/>
      <c r="D173" s="130"/>
      <c r="E173" s="130"/>
      <c r="F173" s="130"/>
      <c r="G173" s="130"/>
      <c r="H173" s="130"/>
      <c r="I173" s="130"/>
      <c r="J173" s="130"/>
      <c r="K173" s="130"/>
    </row>
    <row r="174" spans="1:11" ht="20.25" x14ac:dyDescent="0.25">
      <c r="A174" s="129"/>
      <c r="B174" s="172" t="s">
        <v>271</v>
      </c>
      <c r="C174" s="172"/>
      <c r="D174" s="172"/>
      <c r="E174" s="172"/>
      <c r="F174" s="172"/>
      <c r="G174" s="172"/>
      <c r="H174" s="172"/>
      <c r="I174" s="172"/>
      <c r="J174" s="172"/>
      <c r="K174" s="172"/>
    </row>
    <row r="175" spans="1:11" ht="18.75" x14ac:dyDescent="0.25">
      <c r="A175" s="129"/>
      <c r="B175" s="167" t="s">
        <v>282</v>
      </c>
      <c r="C175" s="167"/>
      <c r="D175" s="167"/>
      <c r="E175" s="167"/>
      <c r="F175" s="167"/>
      <c r="G175" s="167"/>
      <c r="H175" s="167"/>
      <c r="I175" s="167"/>
      <c r="J175" s="167"/>
      <c r="K175" s="167"/>
    </row>
    <row r="176" spans="1:11" ht="18.75" x14ac:dyDescent="0.25">
      <c r="A176" s="129"/>
      <c r="B176" s="127"/>
      <c r="C176" s="127"/>
      <c r="D176" s="127"/>
      <c r="E176" s="127"/>
      <c r="F176" s="127"/>
      <c r="G176" s="127"/>
      <c r="H176" s="127"/>
      <c r="I176" s="127"/>
      <c r="J176" s="127"/>
      <c r="K176" s="127"/>
    </row>
    <row r="178" spans="1:11" ht="18.75" x14ac:dyDescent="0.25">
      <c r="A178" s="129"/>
      <c r="B178" s="169" t="s">
        <v>283</v>
      </c>
      <c r="C178" s="169"/>
      <c r="D178" s="169"/>
      <c r="E178" s="169"/>
      <c r="F178" s="169"/>
      <c r="G178" s="169"/>
      <c r="H178" s="169"/>
      <c r="I178" s="169"/>
      <c r="J178" s="169"/>
      <c r="K178" s="169"/>
    </row>
    <row r="179" spans="1:11" ht="18.75" x14ac:dyDescent="0.25">
      <c r="A179" s="129"/>
      <c r="B179" s="131" t="s">
        <v>272</v>
      </c>
      <c r="C179" s="126" t="s">
        <v>273</v>
      </c>
      <c r="D179" s="126"/>
      <c r="E179" s="126"/>
      <c r="F179" s="126"/>
      <c r="G179" s="126"/>
      <c r="H179" s="126"/>
      <c r="I179" s="126"/>
      <c r="J179" s="126"/>
      <c r="K179" s="126"/>
    </row>
    <row r="180" spans="1:11" ht="18.75" x14ac:dyDescent="0.25">
      <c r="A180" s="129"/>
      <c r="B180" s="131" t="s">
        <v>274</v>
      </c>
      <c r="C180" s="126" t="s">
        <v>269</v>
      </c>
      <c r="D180" s="126"/>
      <c r="E180" s="126"/>
      <c r="F180" s="126"/>
      <c r="G180" s="126"/>
      <c r="H180" s="126"/>
      <c r="I180" s="126"/>
      <c r="J180" s="126"/>
      <c r="K180" s="126"/>
    </row>
    <row r="181" spans="1:11" x14ac:dyDescent="0.25">
      <c r="A181" s="129"/>
      <c r="B181" s="130"/>
      <c r="C181" s="130"/>
      <c r="D181" s="130"/>
      <c r="E181" s="130"/>
      <c r="F181" s="130"/>
      <c r="G181" s="130"/>
      <c r="H181" s="130"/>
      <c r="I181" s="130"/>
      <c r="J181" s="130"/>
      <c r="K181" s="130"/>
    </row>
    <row r="182" spans="1:11" x14ac:dyDescent="0.25">
      <c r="A182" s="129"/>
      <c r="B182" s="130"/>
      <c r="C182" s="130"/>
      <c r="D182" s="130"/>
      <c r="E182" s="130"/>
      <c r="F182" s="130"/>
      <c r="G182" s="130"/>
      <c r="H182" s="130"/>
      <c r="I182" s="130"/>
      <c r="J182" s="130"/>
      <c r="K182" s="130"/>
    </row>
    <row r="183" spans="1:11" x14ac:dyDescent="0.25">
      <c r="A183" s="129"/>
      <c r="B183" s="130"/>
      <c r="C183" s="130"/>
      <c r="D183" s="130"/>
      <c r="E183" s="130"/>
      <c r="F183" s="130"/>
      <c r="G183" s="173"/>
      <c r="H183" s="173"/>
      <c r="I183" s="173"/>
      <c r="J183" s="173"/>
      <c r="K183" s="173"/>
    </row>
    <row r="184" spans="1:11" ht="18.75" x14ac:dyDescent="0.25">
      <c r="A184" s="129"/>
      <c r="B184" s="132" t="s">
        <v>275</v>
      </c>
      <c r="C184" s="130"/>
      <c r="D184" s="130"/>
      <c r="E184" s="130"/>
      <c r="F184" s="130"/>
      <c r="G184" s="130"/>
      <c r="H184" s="130"/>
      <c r="I184" s="130"/>
      <c r="J184" s="130"/>
      <c r="K184" s="130"/>
    </row>
    <row r="185" spans="1:11" ht="51" customHeight="1" x14ac:dyDescent="0.2">
      <c r="A185" s="129" t="s">
        <v>7</v>
      </c>
      <c r="B185" s="169" t="s">
        <v>276</v>
      </c>
      <c r="C185" s="169"/>
      <c r="D185" s="174" t="s">
        <v>277</v>
      </c>
      <c r="E185" s="174"/>
      <c r="F185" s="174"/>
      <c r="G185" s="130"/>
      <c r="H185" s="130"/>
      <c r="I185" s="130"/>
      <c r="J185" s="130"/>
      <c r="K185" s="130"/>
    </row>
    <row r="186" spans="1:11" ht="55.5" customHeight="1" x14ac:dyDescent="0.2">
      <c r="A186" s="129">
        <v>2</v>
      </c>
      <c r="B186" s="169" t="s">
        <v>278</v>
      </c>
      <c r="C186" s="169"/>
      <c r="D186" s="174" t="s">
        <v>277</v>
      </c>
      <c r="E186" s="174"/>
      <c r="F186" s="174"/>
      <c r="G186" s="130"/>
      <c r="H186" s="130"/>
      <c r="I186" s="130"/>
      <c r="J186" s="130"/>
      <c r="K186" s="130"/>
    </row>
    <row r="187" spans="1:11" ht="57.75" customHeight="1" x14ac:dyDescent="0.2">
      <c r="A187" s="129">
        <v>3</v>
      </c>
      <c r="B187" s="169" t="s">
        <v>279</v>
      </c>
      <c r="C187" s="169"/>
      <c r="D187" s="174" t="s">
        <v>277</v>
      </c>
      <c r="E187" s="174"/>
      <c r="F187" s="174"/>
      <c r="G187" s="130"/>
      <c r="H187" s="130"/>
      <c r="I187" s="130"/>
      <c r="J187" s="130"/>
      <c r="K187" s="130"/>
    </row>
    <row r="188" spans="1:11" ht="57" customHeight="1" x14ac:dyDescent="0.2">
      <c r="A188" s="129">
        <v>4</v>
      </c>
      <c r="B188" s="169" t="s">
        <v>280</v>
      </c>
      <c r="C188" s="169"/>
      <c r="D188" s="174" t="s">
        <v>277</v>
      </c>
      <c r="E188" s="174"/>
      <c r="F188" s="174"/>
      <c r="G188" s="130"/>
      <c r="H188" s="130"/>
      <c r="I188" s="130"/>
      <c r="J188" s="130"/>
      <c r="K188" s="130"/>
    </row>
    <row r="189" spans="1:11" ht="57" customHeight="1" x14ac:dyDescent="0.2">
      <c r="A189" s="129">
        <v>5</v>
      </c>
      <c r="B189" s="169" t="s">
        <v>281</v>
      </c>
      <c r="C189" s="169"/>
      <c r="D189" s="174" t="s">
        <v>277</v>
      </c>
      <c r="E189" s="174"/>
      <c r="F189" s="174"/>
      <c r="G189" s="130"/>
      <c r="H189" s="130"/>
      <c r="I189" s="130"/>
      <c r="J189" s="130"/>
      <c r="K189" s="130"/>
    </row>
  </sheetData>
  <mergeCells count="65">
    <mergeCell ref="B189:C189"/>
    <mergeCell ref="D189:F189"/>
    <mergeCell ref="B186:C186"/>
    <mergeCell ref="D186:F186"/>
    <mergeCell ref="B187:C187"/>
    <mergeCell ref="D187:F187"/>
    <mergeCell ref="B188:C188"/>
    <mergeCell ref="D188:F188"/>
    <mergeCell ref="B175:K175"/>
    <mergeCell ref="B178:K178"/>
    <mergeCell ref="G183:K183"/>
    <mergeCell ref="B185:C185"/>
    <mergeCell ref="D185:F185"/>
    <mergeCell ref="B167:K167"/>
    <mergeCell ref="B168:K168"/>
    <mergeCell ref="D169:G169"/>
    <mergeCell ref="G172:K172"/>
    <mergeCell ref="B174:K174"/>
    <mergeCell ref="A162:K162"/>
    <mergeCell ref="B163:K163"/>
    <mergeCell ref="B164:K164"/>
    <mergeCell ref="B165:K165"/>
    <mergeCell ref="B166:K166"/>
    <mergeCell ref="B159:C159"/>
    <mergeCell ref="D159:E159"/>
    <mergeCell ref="F159:G159"/>
    <mergeCell ref="H159:I159"/>
    <mergeCell ref="B160:C160"/>
    <mergeCell ref="D160:E160"/>
    <mergeCell ref="F160:G160"/>
    <mergeCell ref="H160:I160"/>
    <mergeCell ref="B157:C157"/>
    <mergeCell ref="D157:E157"/>
    <mergeCell ref="F157:G157"/>
    <mergeCell ref="H157:I157"/>
    <mergeCell ref="B158:C158"/>
    <mergeCell ref="D158:E158"/>
    <mergeCell ref="F158:G158"/>
    <mergeCell ref="H158:I158"/>
    <mergeCell ref="A145:K145"/>
    <mergeCell ref="A104:K104"/>
    <mergeCell ref="A130:K130"/>
    <mergeCell ref="A1:K1"/>
    <mergeCell ref="A117:K117"/>
    <mergeCell ref="A69:K69"/>
    <mergeCell ref="A116:E116"/>
    <mergeCell ref="A131:K131"/>
    <mergeCell ref="A96:E96"/>
    <mergeCell ref="G96:K96"/>
    <mergeCell ref="G116:K116"/>
    <mergeCell ref="A97:K97"/>
    <mergeCell ref="A105:K105"/>
    <mergeCell ref="A58:K58"/>
    <mergeCell ref="F68:K68"/>
    <mergeCell ref="A12:K12"/>
    <mergeCell ref="A80:K80"/>
    <mergeCell ref="A68:E68"/>
    <mergeCell ref="I5:N5"/>
    <mergeCell ref="A11:E11"/>
    <mergeCell ref="F11:K11"/>
    <mergeCell ref="B2:N2"/>
    <mergeCell ref="I3:N3"/>
    <mergeCell ref="I4:N4"/>
    <mergeCell ref="A45:K45"/>
    <mergeCell ref="A79:K79"/>
  </mergeCells>
  <hyperlinks>
    <hyperlink ref="C15" r:id="rId1" display="http://artultra.ru/materialy-dlya-vitrazhej/lobzikovaya-pila-taurus-3-pa-tau3/ "/>
    <hyperlink ref="C17" r:id="rId2" display="http://jet-online.ru/product/jsg-64-tarelchato-lentochnyi-shlifovalnyi-stanok-220v/"/>
    <hyperlink ref="C61" r:id="rId3" display="http://www.spets-odezhda.ru/magazin/speczobuv/speczobuv-usilennaya-podnoskom/speczobuv-metallicheskij-podnosok/"/>
    <hyperlink ref="B37" r:id="rId4" display="http://www.hasal.ru/catalog/detail.php?id=503"/>
    <hyperlink ref="B38" r:id="rId5" display="http://www.hasal.ru/catalog/detail.php?id=503"/>
  </hyperlinks>
  <pageMargins left="0.31496062992125984" right="0" top="0.35433070866141736" bottom="0.15748031496062992" header="0.11811023622047245" footer="0.11811023622047245"/>
  <pageSetup paperSize="9" scale="67" fitToHeight="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2019-06-21T03:26:52Z</dcterms:modified>
</cp:coreProperties>
</file>