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520" windowHeight="7875"/>
  </bookViews>
  <sheets>
    <sheet name="Лист1" sheetId="1" r:id="rId1"/>
  </sheets>
  <definedNames>
    <definedName name="_xlnm._FilterDatabase" localSheetId="0" hidden="1">Лист1!$A$12:$K$12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96" i="1" l="1"/>
  <c r="I196" i="1"/>
  <c r="H195" i="1"/>
  <c r="J252" i="1" l="1"/>
  <c r="I155" i="1"/>
  <c r="I223"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2" i="1"/>
  <c r="H211" i="1"/>
  <c r="H210" i="1"/>
  <c r="H209" i="1"/>
  <c r="H208" i="1"/>
  <c r="H207" i="1"/>
  <c r="H206" i="1"/>
  <c r="H205" i="1"/>
  <c r="H204" i="1"/>
  <c r="H198" i="1"/>
  <c r="H194" i="1"/>
  <c r="H193" i="1"/>
  <c r="H192" i="1"/>
  <c r="H191" i="1"/>
  <c r="H190" i="1"/>
  <c r="H189" i="1"/>
  <c r="H188" i="1"/>
  <c r="H187" i="1"/>
  <c r="H186" i="1"/>
  <c r="H185" i="1"/>
  <c r="I178" i="1"/>
  <c r="H179" i="1"/>
  <c r="H178" i="1"/>
  <c r="H177" i="1"/>
  <c r="H170" i="1"/>
  <c r="H169" i="1"/>
  <c r="H168" i="1"/>
  <c r="H167" i="1"/>
  <c r="H166" i="1"/>
  <c r="H165" i="1"/>
  <c r="H164" i="1"/>
  <c r="H163" i="1"/>
  <c r="H162" i="1"/>
  <c r="H161" i="1"/>
  <c r="H160" i="1"/>
  <c r="H159" i="1"/>
  <c r="H156" i="1"/>
  <c r="H158" i="1"/>
  <c r="H157" i="1"/>
  <c r="H155" i="1"/>
  <c r="H154" i="1"/>
  <c r="H153" i="1"/>
  <c r="H152" i="1"/>
  <c r="I151" i="1"/>
  <c r="H151" i="1"/>
  <c r="H150" i="1"/>
  <c r="I149" i="1"/>
  <c r="H149" i="1"/>
  <c r="H148" i="1"/>
  <c r="H147" i="1"/>
  <c r="H146" i="1"/>
  <c r="H145" i="1"/>
  <c r="H144" i="1"/>
  <c r="J144" i="1" s="1"/>
  <c r="H143" i="1"/>
  <c r="I142" i="1"/>
  <c r="H142" i="1"/>
  <c r="H136" i="1"/>
  <c r="H135" i="1"/>
  <c r="H134" i="1"/>
  <c r="H133" i="1"/>
  <c r="H132" i="1"/>
  <c r="H131" i="1"/>
  <c r="H130" i="1"/>
  <c r="H129" i="1"/>
  <c r="H128" i="1"/>
  <c r="H127" i="1"/>
  <c r="H126" i="1"/>
  <c r="J136" i="1"/>
  <c r="J135" i="1"/>
  <c r="J134" i="1"/>
  <c r="J133" i="1"/>
  <c r="J132" i="1"/>
  <c r="J131" i="1"/>
  <c r="J130" i="1"/>
  <c r="J129" i="1"/>
  <c r="J128" i="1"/>
  <c r="J127" i="1"/>
  <c r="J126"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J117" i="1"/>
  <c r="I116" i="1"/>
  <c r="I115" i="1"/>
  <c r="I114" i="1"/>
  <c r="J112" i="1"/>
  <c r="J111" i="1"/>
  <c r="I113" i="1"/>
  <c r="I110" i="1"/>
  <c r="I109" i="1"/>
  <c r="I108" i="1"/>
  <c r="I107" i="1"/>
  <c r="I106" i="1"/>
  <c r="I105" i="1"/>
  <c r="I104" i="1"/>
  <c r="I103" i="1"/>
  <c r="I102" i="1"/>
  <c r="I101" i="1"/>
  <c r="I100" i="1"/>
  <c r="I99" i="1"/>
  <c r="I98" i="1"/>
  <c r="I97" i="1"/>
  <c r="I96" i="1"/>
  <c r="I95" i="1"/>
  <c r="I94" i="1"/>
  <c r="I93" i="1"/>
  <c r="I92" i="1"/>
  <c r="I91" i="1"/>
  <c r="H88" i="1"/>
  <c r="H87" i="1"/>
  <c r="H86" i="1"/>
  <c r="H85" i="1"/>
  <c r="H84" i="1"/>
  <c r="H83" i="1"/>
  <c r="H82" i="1"/>
  <c r="H81" i="1"/>
  <c r="H80" i="1"/>
  <c r="H79" i="1"/>
  <c r="H78" i="1"/>
  <c r="I90" i="1"/>
  <c r="I89" i="1"/>
  <c r="I88" i="1"/>
  <c r="I87" i="1"/>
  <c r="I86" i="1"/>
  <c r="I85" i="1"/>
  <c r="I84" i="1"/>
  <c r="I83" i="1"/>
  <c r="I82" i="1"/>
  <c r="I81" i="1"/>
  <c r="I80" i="1"/>
  <c r="I79" i="1"/>
  <c r="I78" i="1"/>
  <c r="H77" i="1"/>
  <c r="H76" i="1"/>
  <c r="H75" i="1"/>
  <c r="H74" i="1"/>
  <c r="H73" i="1"/>
  <c r="H72" i="1"/>
  <c r="H71" i="1"/>
  <c r="H70" i="1"/>
  <c r="H69" i="1"/>
  <c r="H68" i="1"/>
  <c r="H67" i="1"/>
  <c r="I77" i="1"/>
  <c r="I76" i="1"/>
  <c r="I75" i="1"/>
  <c r="I74" i="1"/>
  <c r="I73" i="1"/>
  <c r="I72" i="1"/>
  <c r="I71" i="1"/>
  <c r="I70" i="1"/>
  <c r="I69" i="1"/>
  <c r="I68" i="1"/>
  <c r="I67" i="1"/>
  <c r="H63" i="1"/>
  <c r="H62" i="1"/>
  <c r="H61" i="1"/>
  <c r="H60" i="1"/>
  <c r="H59" i="1"/>
  <c r="H58" i="1"/>
  <c r="H57" i="1"/>
  <c r="H56" i="1"/>
  <c r="I63" i="1"/>
  <c r="I62" i="1"/>
  <c r="I61" i="1"/>
  <c r="I60" i="1"/>
  <c r="I59" i="1"/>
  <c r="I58" i="1"/>
  <c r="I57" i="1"/>
  <c r="I56" i="1"/>
  <c r="I55" i="1"/>
  <c r="I54" i="1"/>
  <c r="I53" i="1"/>
  <c r="I52" i="1"/>
  <c r="I51" i="1"/>
  <c r="I50" i="1"/>
  <c r="I49" i="1"/>
  <c r="I48" i="1"/>
  <c r="I47" i="1"/>
  <c r="H55" i="1"/>
  <c r="H54" i="1"/>
  <c r="H53" i="1"/>
  <c r="H52" i="1"/>
  <c r="H51" i="1"/>
  <c r="H50" i="1"/>
  <c r="H49" i="1"/>
  <c r="H48" i="1"/>
  <c r="H47" i="1"/>
  <c r="H46" i="1"/>
  <c r="H45" i="1"/>
  <c r="H40" i="1"/>
  <c r="H39" i="1"/>
  <c r="H38" i="1"/>
  <c r="H37" i="1"/>
  <c r="H36" i="1"/>
  <c r="H35" i="1"/>
  <c r="H34" i="1"/>
  <c r="H33" i="1"/>
  <c r="H32" i="1"/>
  <c r="H31" i="1"/>
  <c r="H30" i="1"/>
  <c r="H29" i="1"/>
  <c r="H28" i="1"/>
  <c r="H27" i="1"/>
  <c r="H26" i="1"/>
  <c r="H25" i="1"/>
  <c r="H24" i="1"/>
  <c r="H23" i="1"/>
  <c r="H19" i="1"/>
  <c r="H22" i="1"/>
  <c r="H21" i="1"/>
  <c r="H20" i="1"/>
  <c r="H18" i="1"/>
  <c r="H17" i="1"/>
  <c r="H16" i="1"/>
  <c r="H15" i="1"/>
  <c r="H14" i="1"/>
  <c r="H13" i="1"/>
  <c r="I46" i="1"/>
  <c r="I45" i="1"/>
  <c r="J39" i="1"/>
  <c r="I40" i="1"/>
  <c r="I38" i="1"/>
  <c r="I37" i="1"/>
  <c r="I36" i="1"/>
  <c r="I35" i="1"/>
  <c r="I34" i="1"/>
  <c r="I33" i="1"/>
  <c r="I32" i="1"/>
  <c r="I31" i="1"/>
  <c r="I30" i="1"/>
  <c r="I29" i="1"/>
  <c r="I28" i="1"/>
  <c r="I27" i="1"/>
  <c r="I26" i="1"/>
  <c r="I25" i="1"/>
  <c r="I24" i="1"/>
  <c r="I23" i="1"/>
  <c r="I22" i="1"/>
  <c r="I21" i="1"/>
  <c r="I20" i="1"/>
  <c r="I19" i="1"/>
  <c r="I18" i="1"/>
  <c r="I17" i="1"/>
  <c r="I16" i="1"/>
  <c r="I15" i="1"/>
  <c r="I14" i="1"/>
  <c r="I13" i="1"/>
  <c r="I213" i="1" l="1"/>
  <c r="I254" i="1"/>
  <c r="I194" i="1"/>
  <c r="I195" i="1"/>
  <c r="I198" i="1"/>
  <c r="J254" i="1"/>
  <c r="J156" i="1"/>
  <c r="I156" i="1"/>
  <c r="J244" i="1"/>
  <c r="J243" i="1"/>
  <c r="J242" i="1"/>
  <c r="J241" i="1"/>
  <c r="J240" i="1"/>
  <c r="J239" i="1"/>
  <c r="J238" i="1"/>
  <c r="J237" i="1"/>
  <c r="J236" i="1"/>
  <c r="J235" i="1"/>
  <c r="J234" i="1"/>
  <c r="J233" i="1"/>
  <c r="J232" i="1"/>
  <c r="J231" i="1"/>
  <c r="J230" i="1"/>
  <c r="J229" i="1"/>
  <c r="J228" i="1"/>
  <c r="J222" i="1"/>
  <c r="J221" i="1"/>
  <c r="J220" i="1"/>
  <c r="J219" i="1"/>
  <c r="J218" i="1"/>
  <c r="J204" i="1"/>
  <c r="J205" i="1"/>
  <c r="J206" i="1"/>
  <c r="J207" i="1"/>
  <c r="J208" i="1"/>
  <c r="J209" i="1"/>
  <c r="J213" i="1" s="1"/>
  <c r="J210" i="1"/>
  <c r="J211" i="1"/>
  <c r="J212" i="1"/>
  <c r="J193" i="1"/>
  <c r="J192" i="1"/>
  <c r="J191" i="1"/>
  <c r="J190" i="1"/>
  <c r="J189" i="1"/>
  <c r="J188" i="1"/>
  <c r="J187" i="1"/>
  <c r="J186" i="1"/>
  <c r="J199" i="1" s="1"/>
  <c r="J185" i="1"/>
  <c r="J177" i="1"/>
  <c r="J179" i="1"/>
  <c r="J180" i="1" s="1"/>
  <c r="J170" i="1"/>
  <c r="J166" i="1"/>
  <c r="J159" i="1"/>
  <c r="J154" i="1"/>
  <c r="J153" i="1"/>
  <c r="J150" i="1"/>
  <c r="J148" i="1"/>
  <c r="J147" i="1"/>
  <c r="J146" i="1"/>
  <c r="J145" i="1"/>
  <c r="J172" i="1" s="1"/>
  <c r="J137" i="1"/>
  <c r="J42" i="1"/>
  <c r="I143" i="1"/>
  <c r="I152" i="1"/>
  <c r="I157" i="1"/>
  <c r="I158" i="1"/>
  <c r="I160" i="1"/>
  <c r="I161" i="1"/>
  <c r="I162" i="1"/>
  <c r="I163" i="1"/>
  <c r="I164" i="1"/>
  <c r="I165" i="1"/>
  <c r="I167" i="1"/>
  <c r="I168" i="1"/>
  <c r="I169" i="1"/>
  <c r="I180" i="1"/>
  <c r="I137" i="1"/>
  <c r="I224" i="1"/>
  <c r="I225" i="1"/>
  <c r="I226" i="1"/>
  <c r="I227" i="1"/>
  <c r="J245" i="1"/>
  <c r="I172" i="1" l="1"/>
  <c r="H260" i="1"/>
  <c r="F260" i="1"/>
  <c r="I199" i="1"/>
  <c r="I245" i="1"/>
  <c r="J121" i="1"/>
  <c r="J257" i="1" s="1"/>
  <c r="I121" i="1"/>
  <c r="I64" i="1"/>
  <c r="I42" i="1"/>
  <c r="F261" i="1" l="1"/>
  <c r="F262" i="1" s="1"/>
  <c r="H262" i="1" s="1"/>
  <c r="D261" i="1"/>
  <c r="I257" i="1"/>
  <c r="H261" i="1" l="1"/>
</calcChain>
</file>

<file path=xl/sharedStrings.xml><?xml version="1.0" encoding="utf-8"?>
<sst xmlns="http://schemas.openxmlformats.org/spreadsheetml/2006/main" count="996" uniqueCount="421">
  <si>
    <t>Наименование</t>
  </si>
  <si>
    <t>Ед. измерения</t>
  </si>
  <si>
    <t>шт</t>
  </si>
  <si>
    <t>Оборудование, инструменты и мебель</t>
  </si>
  <si>
    <t>НАИМЕНОВАНИЕ КОМПЕТЕНЦИИ</t>
  </si>
  <si>
    <t>Оборудование, мебель, канцелярия и т.п.</t>
  </si>
  <si>
    <t>№</t>
  </si>
  <si>
    <t>1.</t>
  </si>
  <si>
    <t>2.</t>
  </si>
  <si>
    <t>3.</t>
  </si>
  <si>
    <t>шт.</t>
  </si>
  <si>
    <t>Кол-во</t>
  </si>
  <si>
    <t>Комментарий</t>
  </si>
  <si>
    <t>№ п/п</t>
  </si>
  <si>
    <t>СКЛАД</t>
  </si>
  <si>
    <t>КОМНАТА ЭКСПЕРТОВ</t>
  </si>
  <si>
    <t>КОМНАТА ГЛАВНОГО ЭКСПЕРТА</t>
  </si>
  <si>
    <t>Технические характеристики инструмента</t>
  </si>
  <si>
    <t>Количество участников</t>
  </si>
  <si>
    <t>Количество рабочих мест для участников</t>
  </si>
  <si>
    <t>НА 1-ГО ЭКСПЕРТА (ПЛОЩАДКА)</t>
  </si>
  <si>
    <t>ОБЩАЯ ИНФРАСТРУКТУРА ПЛОЩАДКИ</t>
  </si>
  <si>
    <t>Ручная трамбовка для уплотнения грунта</t>
  </si>
  <si>
    <t>Шлифмашина эксцентриковая</t>
  </si>
  <si>
    <t xml:space="preserve">Лопата штыковая </t>
  </si>
  <si>
    <t>Лопата совковая, облегченная</t>
  </si>
  <si>
    <t xml:space="preserve">Пистолет-распылитель </t>
  </si>
  <si>
    <t xml:space="preserve">Тачка строительная </t>
  </si>
  <si>
    <t>Черенок для граблей универсальный</t>
  </si>
  <si>
    <t xml:space="preserve">бак хозяйственный, пластиковый с крышкой </t>
  </si>
  <si>
    <t>Контейнер  для мусора 65 литров</t>
  </si>
  <si>
    <t>Коннектор</t>
  </si>
  <si>
    <t>соединитель для соединения шлангов и поливочных систем с хомутом</t>
  </si>
  <si>
    <t>пистолет шланговый со съемным распылителем металлический</t>
  </si>
  <si>
    <t>объем 110 литров, грузоподъемность 220 кг, толщина кузова 0.9 мм, колесо пневмат., диаметр колеса 400 мм</t>
  </si>
  <si>
    <t>Шланг поливочный 1/2 дюйма 30 метров</t>
  </si>
  <si>
    <t>шланг трехслойный</t>
  </si>
  <si>
    <t>Верстак складной</t>
  </si>
  <si>
    <t>размер 890*740*160 мм,нагрузка 200 кг, вес 11.4 кг, функция зажима</t>
  </si>
  <si>
    <t xml:space="preserve">650ВТ, частота хода:3000 ходов/мин, глубина пропила (дерево): 75 мм </t>
  </si>
  <si>
    <t>Универсальные грабли, без черенка</t>
  </si>
  <si>
    <t>размер 41*15.2 см, материал:полиамид</t>
  </si>
  <si>
    <t>450 ВТ, число оборотов: 12000 об/мин, диаметр круга:125 мм</t>
  </si>
  <si>
    <t>Метла садовая, универсальная</t>
  </si>
  <si>
    <t>длина 1620 мм</t>
  </si>
  <si>
    <t>лопата штыковая, полотно-сталь, черенок-сталь, длина 118 см</t>
  </si>
  <si>
    <t>лопата совковая, полотно-сталь, черенок-сталь</t>
  </si>
  <si>
    <t xml:space="preserve">Удлинитель </t>
  </si>
  <si>
    <t>3 метра, 3-х местный с заземлением, 250 В, 16 А</t>
  </si>
  <si>
    <t>длина 1600 мм, вес:0.35 кг</t>
  </si>
  <si>
    <t>1250*2500*9 мм, материал: хвойная щепа, влагостойкая</t>
  </si>
  <si>
    <t>пластиковое строительное 20л</t>
  </si>
  <si>
    <t xml:space="preserve">Ведро 20л </t>
  </si>
  <si>
    <t xml:space="preserve">Широкий деревянный поддон </t>
  </si>
  <si>
    <t>Дрель-шуруповерт,12В, тип аккумулятора:  Li-Ion, емкость аккумулятора: 1,3Ач, число оборотов: 1100 об/мин, крутящий момент:  28 Нм</t>
  </si>
  <si>
    <t>основание-пластина, т-образная рукоять, масса 9.5 кг, размер: 950*200*250 мм</t>
  </si>
  <si>
    <t>бабина</t>
  </si>
  <si>
    <t>Технические характеристики материала</t>
  </si>
  <si>
    <t>упак</t>
  </si>
  <si>
    <t>90*65*90</t>
  </si>
  <si>
    <t>Саморезы по дереву 3.8* 64 мм</t>
  </si>
  <si>
    <t xml:space="preserve">гипсокартон-дерево </t>
  </si>
  <si>
    <t>кг</t>
  </si>
  <si>
    <t>Крепежный угол усиленный</t>
  </si>
  <si>
    <t>оборудование рабочего места</t>
  </si>
  <si>
    <t>материалы для монтажа рабочего места (короба)</t>
  </si>
  <si>
    <t>м.кб.</t>
  </si>
  <si>
    <t>1200*1000 мм, усиленный, ГОСТ 9078-84</t>
  </si>
  <si>
    <t>Пленка полиэтиленовая, парниковая</t>
  </si>
  <si>
    <t>100 мкм, ширина 1.5 м рукав, длина 10 м</t>
  </si>
  <si>
    <t>Песок речной</t>
  </si>
  <si>
    <t xml:space="preserve">Бетонная тротуарная плитка </t>
  </si>
  <si>
    <t>Модуль С- Мощение</t>
  </si>
  <si>
    <t>Доска сухая, строганная</t>
  </si>
  <si>
    <t>Саморезы по дереву 3.5*32 мм</t>
  </si>
  <si>
    <t>гипсокартон-дерево , упаковка-200 шт</t>
  </si>
  <si>
    <t>Зернистость: К 120,  Диаметр: 125 мм</t>
  </si>
  <si>
    <t>Диаметр: 125 мм, Зернистость: К 120,</t>
  </si>
  <si>
    <t xml:space="preserve">Круг шлифовальный  K 120 </t>
  </si>
  <si>
    <t>комплект</t>
  </si>
  <si>
    <t>рулон</t>
  </si>
  <si>
    <t>240 литров, рулон 10 штук</t>
  </si>
  <si>
    <t>1 кг обрезиненная рукоятка</t>
  </si>
  <si>
    <t>Кувалда</t>
  </si>
  <si>
    <t>вес 450 гр</t>
  </si>
  <si>
    <t xml:space="preserve">Молоток-гвоздодер </t>
  </si>
  <si>
    <t xml:space="preserve">Струбцина </t>
  </si>
  <si>
    <t>быстрозажимная 150 мм</t>
  </si>
  <si>
    <t xml:space="preserve">Зубило </t>
  </si>
  <si>
    <t xml:space="preserve"> 250*16*25 мм с протектором</t>
  </si>
  <si>
    <t xml:space="preserve">Плоскогубцы </t>
  </si>
  <si>
    <t xml:space="preserve"> комбинированные 180 мм, до 1000В</t>
  </si>
  <si>
    <t xml:space="preserve">Ножницы по металлу-бокорезы </t>
  </si>
  <si>
    <t xml:space="preserve"> 180 мм, до 1000В двухкомпонентные рукоятки</t>
  </si>
  <si>
    <r>
      <t>Ножницы бытовые</t>
    </r>
    <r>
      <rPr>
        <sz val="10"/>
        <color rgb="FF000000"/>
        <rFont val="Times New Roman"/>
        <family val="1"/>
        <charset val="204"/>
      </rPr>
      <t xml:space="preserve"> </t>
    </r>
  </si>
  <si>
    <t xml:space="preserve"> 210 мм, нержавеющая сталь</t>
  </si>
  <si>
    <t xml:space="preserve">Корщетка ручная </t>
  </si>
  <si>
    <t xml:space="preserve"> 5 рядов эргономичная рукоятка</t>
  </si>
  <si>
    <t xml:space="preserve">Стусло плотницкое </t>
  </si>
  <si>
    <t xml:space="preserve">пластик 300*130*80 мм </t>
  </si>
  <si>
    <t xml:space="preserve">Ножовка </t>
  </si>
  <si>
    <t xml:space="preserve"> мелкий зуб, 375 мм</t>
  </si>
  <si>
    <t>Топор  универсальный</t>
  </si>
  <si>
    <t>225 мм, 510 гр</t>
  </si>
  <si>
    <t xml:space="preserve">Нож технический </t>
  </si>
  <si>
    <t xml:space="preserve"> с точилкой</t>
  </si>
  <si>
    <t xml:space="preserve">Набор салфеток </t>
  </si>
  <si>
    <t xml:space="preserve"> размер 35*45, 4 штуки</t>
  </si>
  <si>
    <t>набор</t>
  </si>
  <si>
    <t xml:space="preserve">Правило  трапециевидное </t>
  </si>
  <si>
    <t>алюминиевое 1 метр</t>
  </si>
  <si>
    <t>Правило трапецивидное  1,5 м</t>
  </si>
  <si>
    <t>алюминиевое, 1.5 метра</t>
  </si>
  <si>
    <t xml:space="preserve"> 450 гр, фиберглассовая ручка</t>
  </si>
  <si>
    <t xml:space="preserve">Киянка резиновые </t>
  </si>
  <si>
    <t>340 гр, фиберглассовая ручка</t>
  </si>
  <si>
    <t>220 гр, фиберглассовая ручка</t>
  </si>
  <si>
    <t>Правило трапецивидное  2.0 м</t>
  </si>
  <si>
    <t>алюминиевое, 2 метра</t>
  </si>
  <si>
    <t xml:space="preserve">Уровень  литой плиточника каменщика </t>
  </si>
  <si>
    <t>2 глазка, 400 мм</t>
  </si>
  <si>
    <t>3 глазка, 800 мм</t>
  </si>
  <si>
    <r>
      <t xml:space="preserve">Уровень </t>
    </r>
    <r>
      <rPr>
        <sz val="10"/>
        <color rgb="FF000000"/>
        <rFont val="Times New Roman"/>
        <family val="1"/>
        <charset val="204"/>
      </rPr>
      <t xml:space="preserve"> 1500 мм</t>
    </r>
  </si>
  <si>
    <t>3 глазка усиленный, 2 фрезерованные грани</t>
  </si>
  <si>
    <t>Угольник 300 мм</t>
  </si>
  <si>
    <t xml:space="preserve"> сталь оцинкованная, с упором </t>
  </si>
  <si>
    <r>
      <t xml:space="preserve">Карандаш </t>
    </r>
    <r>
      <rPr>
        <sz val="10"/>
        <color rgb="FF000000"/>
        <rFont val="Times New Roman"/>
        <family val="1"/>
        <charset val="204"/>
      </rPr>
      <t xml:space="preserve"> строительный </t>
    </r>
  </si>
  <si>
    <t>с точилкой 2 шт</t>
  </si>
  <si>
    <t>Угольник столярный</t>
  </si>
  <si>
    <t>400*600 мм</t>
  </si>
  <si>
    <t>ширина 19 см с автостопом</t>
  </si>
  <si>
    <r>
      <t xml:space="preserve">Рулетка </t>
    </r>
    <r>
      <rPr>
        <sz val="10"/>
        <color rgb="FF000000"/>
        <rFont val="Times New Roman"/>
        <family val="1"/>
        <charset val="204"/>
      </rPr>
      <t xml:space="preserve">, длина 5 метров </t>
    </r>
  </si>
  <si>
    <r>
      <t xml:space="preserve">Рулетка </t>
    </r>
    <r>
      <rPr>
        <sz val="10"/>
        <color rgb="FF000000"/>
        <rFont val="Times New Roman"/>
        <family val="1"/>
        <charset val="204"/>
      </rPr>
      <t xml:space="preserve"> длина 10 метров </t>
    </r>
  </si>
  <si>
    <t>ширина 25 см с автостопом</t>
  </si>
  <si>
    <t>100мм</t>
  </si>
  <si>
    <t xml:space="preserve">Шпатель- скребок </t>
  </si>
  <si>
    <t xml:space="preserve">75мм </t>
  </si>
  <si>
    <t xml:space="preserve">50мм </t>
  </si>
  <si>
    <t xml:space="preserve">Щетка </t>
  </si>
  <si>
    <t>обойная 300 мм</t>
  </si>
  <si>
    <t xml:space="preserve">Ящик для инструмента </t>
  </si>
  <si>
    <t xml:space="preserve">пластиковый 59.5*34.5*35.5 </t>
  </si>
  <si>
    <t xml:space="preserve">Саморезы 3,5*51 </t>
  </si>
  <si>
    <t xml:space="preserve">Саморезы 3,5*32 </t>
  </si>
  <si>
    <t xml:space="preserve">Саморезы 3,5*45 </t>
  </si>
  <si>
    <t xml:space="preserve">Шнур  хоз.быт </t>
  </si>
  <si>
    <t>с седечником 3мм, красный 30 мм</t>
  </si>
  <si>
    <t>Штапик сосна</t>
  </si>
  <si>
    <t>размер 13*10 мм, длина 1100-1200 мм</t>
  </si>
  <si>
    <t xml:space="preserve">Кельма  </t>
  </si>
  <si>
    <t>стальная 130х270мм</t>
  </si>
  <si>
    <t xml:space="preserve">Беруши  с дужкой </t>
  </si>
  <si>
    <t>материал-пластик, универсальный размер</t>
  </si>
  <si>
    <t xml:space="preserve">Наушники </t>
  </si>
  <si>
    <t>защитные</t>
  </si>
  <si>
    <t>Очки защитные</t>
  </si>
  <si>
    <t>против запотевания</t>
  </si>
  <si>
    <t xml:space="preserve">Наколенники универсальные </t>
  </si>
  <si>
    <t xml:space="preserve">Респиратор </t>
  </si>
  <si>
    <t>с клапаном класс защиты:FFPIRD</t>
  </si>
  <si>
    <t>стандарт гипоаллергенные для строительства, сада  и огорода</t>
  </si>
  <si>
    <t xml:space="preserve">Перчатки рабочие  </t>
  </si>
  <si>
    <t>воздухопроницаемые, внутренняя поверхность - 100% спилок, внешняя поверхность: 90% полиэстер, 10% хлопок</t>
  </si>
  <si>
    <t>Перчатки  хозяйственные</t>
  </si>
  <si>
    <t>резиновые</t>
  </si>
  <si>
    <t>пара</t>
  </si>
  <si>
    <t xml:space="preserve">Очки  защитные </t>
  </si>
  <si>
    <t xml:space="preserve"> панорамные с лицевым щитком</t>
  </si>
  <si>
    <t xml:space="preserve">Оптический нивелир </t>
  </si>
  <si>
    <t xml:space="preserve">Геодезический штатив </t>
  </si>
  <si>
    <t xml:space="preserve">Нивелирная рейка  телескопическая </t>
  </si>
  <si>
    <t>Ботинки строительные, защитные</t>
  </si>
  <si>
    <t>СИЗ</t>
  </si>
  <si>
    <t xml:space="preserve">Кепка </t>
  </si>
  <si>
    <t>Рабочий костюм</t>
  </si>
  <si>
    <t>комбинизон, куртка</t>
  </si>
  <si>
    <t>Круг шлифовальный  K 40</t>
  </si>
  <si>
    <t>минимально измеряемый участок - 1м, ориентировочные габариты 291*201*195 мм, визир-оптический, среднеквадратичная погрешность -1.5 мм, диапозон объектива - 36 мм</t>
  </si>
  <si>
    <r>
      <t xml:space="preserve">габариты, мм: </t>
    </r>
    <r>
      <rPr>
        <b/>
        <sz val="11"/>
        <color theme="1"/>
        <rFont val="Calibri"/>
        <family val="2"/>
        <scheme val="minor"/>
      </rPr>
      <t>1020</t>
    </r>
    <r>
      <rPr>
        <sz val="11"/>
        <color theme="1"/>
        <rFont val="Calibri"/>
        <family val="2"/>
        <scheme val="minor"/>
      </rPr>
      <t xml:space="preserve"> x </t>
    </r>
    <r>
      <rPr>
        <b/>
        <sz val="11"/>
        <color theme="1"/>
        <rFont val="Calibri"/>
        <family val="2"/>
        <scheme val="minor"/>
      </rPr>
      <t>200</t>
    </r>
    <r>
      <rPr>
        <sz val="11"/>
        <color theme="1"/>
        <rFont val="Calibri"/>
        <family val="2"/>
        <scheme val="minor"/>
      </rPr>
      <t xml:space="preserve"> x </t>
    </r>
    <r>
      <rPr>
        <b/>
        <sz val="11"/>
        <color theme="1"/>
        <rFont val="Calibri"/>
        <family val="2"/>
        <scheme val="minor"/>
      </rPr>
      <t>180</t>
    </r>
  </si>
  <si>
    <t xml:space="preserve"> телескопическая рейка, длина до 4 метров, с миллиметровой шкалой</t>
  </si>
  <si>
    <t>СИЗ-головной убор</t>
  </si>
  <si>
    <t>СИЗ-обувь</t>
  </si>
  <si>
    <t>Саморезы 3.5-25 мм</t>
  </si>
  <si>
    <t>Калькулятор</t>
  </si>
  <si>
    <t>Технические характеристики оборудования</t>
  </si>
  <si>
    <t>Стул</t>
  </si>
  <si>
    <t>Вешалка</t>
  </si>
  <si>
    <t xml:space="preserve">Офисный стол </t>
  </si>
  <si>
    <t>Набор шариковых ручек</t>
  </si>
  <si>
    <t xml:space="preserve">  набор ручек (3 цвета)</t>
  </si>
  <si>
    <t>Карандаш простой</t>
  </si>
  <si>
    <t>оборудование рабочего места эксперта</t>
  </si>
  <si>
    <t xml:space="preserve"> ориентировочный размер офисного стола: 1600x900x760 мм, материал: ЛДСП</t>
  </si>
  <si>
    <t>каркас: немонолитный, цвет обивки: черный, подлокотников нет, регулировки высоты нет, максимальная высота 820 мм, высота спинки 410 мм</t>
  </si>
  <si>
    <t xml:space="preserve"> вешалка напольная, размеры: 47,5х173,5х22 см, цвет черный, материал: металл</t>
  </si>
  <si>
    <t>Подробнее на bookvoed.ru: https://www.bookvoed.ru/book?id=6720976&amp;utm_source=yandex.market&amp;utm_medium=cpc&amp;utm_campaign=yandex.market.goods&amp;pp=25da7bdc460088e1c7748fcea471a647&amp;utm_term=6720976&amp;utm_content=src_%7Bsource_type%7D%20%7C%20pst_%7Bposition_type%7D%20%7C%20ps_%7Bposition%7D</t>
  </si>
  <si>
    <t>набор 3шт HB с ластиком</t>
  </si>
  <si>
    <t>Доска-планшет</t>
  </si>
  <si>
    <t>плотная, с верхним зажимом</t>
  </si>
  <si>
    <t>Блокнот</t>
  </si>
  <si>
    <t>блокнот для заметок, 24 листа, бумага-офсетная</t>
  </si>
  <si>
    <t>Набор первой медицинской помощи</t>
  </si>
  <si>
    <t xml:space="preserve">Водораздатчик </t>
  </si>
  <si>
    <t>Вода питьевая</t>
  </si>
  <si>
    <t>бутыль</t>
  </si>
  <si>
    <t>оборудование площадки ДЭ</t>
  </si>
  <si>
    <t>Набор цветного картона</t>
  </si>
  <si>
    <t>в наборе обязательно должен быть картон зеленого и красного цвета для карточек, формат А4</t>
  </si>
  <si>
    <t>углекислотный ОУ-1</t>
  </si>
  <si>
    <t xml:space="preserve">Огнетушитель </t>
  </si>
  <si>
    <t>набор первой помощи в полном комплекте</t>
  </si>
  <si>
    <t xml:space="preserve">Ножницы </t>
  </si>
  <si>
    <t>универсальные 21 см</t>
  </si>
  <si>
    <t>стандартный напольный кулер для воды без нагрева и охлаждения (водораздатчик бутилированной воды</t>
  </si>
  <si>
    <t>вода бутылированная 19 литров</t>
  </si>
  <si>
    <t xml:space="preserve">Контейнер  для мусора </t>
  </si>
  <si>
    <t>корзина для мусора офисная, корпус-перфорированный, цвет-черный, объем 14 литров</t>
  </si>
  <si>
    <t>Мусорные пакеты</t>
  </si>
  <si>
    <t>пакеты 240 литров</t>
  </si>
  <si>
    <t xml:space="preserve">Мешки мусорные </t>
  </si>
  <si>
    <t>35-40 литров</t>
  </si>
  <si>
    <t>Пленка в рулоне (упаковочная)</t>
  </si>
  <si>
    <t>стрейч пленка 450 мм*140 м</t>
  </si>
  <si>
    <t>настенные, с крупным циферблатом</t>
  </si>
  <si>
    <t xml:space="preserve">Часы </t>
  </si>
  <si>
    <t>Информационный  напольный стенд + магниты или кнопки</t>
  </si>
  <si>
    <t>для размещения материалов по ОТ и ТБ</t>
  </si>
  <si>
    <t xml:space="preserve">Диск алмазный по камню  для камнерезного станка  </t>
  </si>
  <si>
    <t>250х25,4 мм</t>
  </si>
  <si>
    <t>Камнерезный  станок</t>
  </si>
  <si>
    <t>240 литров</t>
  </si>
  <si>
    <t>4.</t>
  </si>
  <si>
    <t>оборудование комнаты участников на одно рабочее место ДЭ</t>
  </si>
  <si>
    <t xml:space="preserve">оборудование комнаты участников </t>
  </si>
  <si>
    <t>оборудование комнаты экспертов</t>
  </si>
  <si>
    <t>оборудование комнаты экспертов 9на одного эксперта)</t>
  </si>
  <si>
    <t>оборудование комнаты главного эксперта</t>
  </si>
  <si>
    <t>Ноутбук</t>
  </si>
  <si>
    <t>Модем</t>
  </si>
  <si>
    <t>для распила камня не менее 60 мм, со статиной в комплекте</t>
  </si>
  <si>
    <t xml:space="preserve">Стаканы 0,2л </t>
  </si>
  <si>
    <t xml:space="preserve">одноразовые (100шт) </t>
  </si>
  <si>
    <t>Проектор</t>
  </si>
  <si>
    <t xml:space="preserve">шт </t>
  </si>
  <si>
    <t>А4, 80 г/кв.м, белизна 146% CIE, 500 листов</t>
  </si>
  <si>
    <t>Бумага писчая</t>
  </si>
  <si>
    <t>Катридж</t>
  </si>
  <si>
    <t>дополнительный катридж к принтеру</t>
  </si>
  <si>
    <t>Линейка</t>
  </si>
  <si>
    <t>Выделители текста</t>
  </si>
  <si>
    <t>Файлы</t>
  </si>
  <si>
    <t>Папки-скоросшиватели</t>
  </si>
  <si>
    <t>Pilot GL 3m</t>
  </si>
  <si>
    <t xml:space="preserve">Сетевой фильтр </t>
  </si>
  <si>
    <t>оборудование комнаты экспертов (на одного эксперта)</t>
  </si>
  <si>
    <t xml:space="preserve">Набор маркеров для досок </t>
  </si>
  <si>
    <t xml:space="preserve"> 4 цвета</t>
  </si>
  <si>
    <t>Скобы для степлера</t>
  </si>
  <si>
    <t xml:space="preserve">Степлер </t>
  </si>
  <si>
    <t>ручной</t>
  </si>
  <si>
    <t>220 вольт, мощность 1,5 кВт х 6= 9 кВт</t>
  </si>
  <si>
    <t>Электричество на комнаты участников и экспертов</t>
  </si>
  <si>
    <t>220  вольт, мощность 6 кВт</t>
  </si>
  <si>
    <t>холодная</t>
  </si>
  <si>
    <t>Зажим для бумаг</t>
  </si>
  <si>
    <t>30 см</t>
  </si>
  <si>
    <t>цветные</t>
  </si>
  <si>
    <t xml:space="preserve">20м, 1 розетка LUX, УС1-0-20 </t>
  </si>
  <si>
    <t>Силовой удлинитель</t>
  </si>
  <si>
    <t>рохля с подъемным механизмом</t>
  </si>
  <si>
    <t>Гидравлическая тележка</t>
  </si>
  <si>
    <t>необходимо, чтобы работал с любым устройством, имеющим USB-разъем, на усмотрение организатора</t>
  </si>
  <si>
    <t>папка-файл А4, с перфорацией, глянец</t>
  </si>
  <si>
    <t>в зависимости от приобретенного степлера</t>
  </si>
  <si>
    <t>Модуль F- Деревянные конструкции</t>
  </si>
  <si>
    <t>карманный</t>
  </si>
  <si>
    <t>монтируется на короб</t>
  </si>
  <si>
    <t xml:space="preserve">Розетка двойная наружная с заземлением со шторками  </t>
  </si>
  <si>
    <t xml:space="preserve">Крепежный угол </t>
  </si>
  <si>
    <t>40*40*40</t>
  </si>
  <si>
    <t>гипсокартон-дерево. упаковка 200 штук</t>
  </si>
  <si>
    <t>Саморезы по дереву 3.5* 25 мм</t>
  </si>
  <si>
    <t>гипсокартон-дерево, упаковка 200 штук</t>
  </si>
  <si>
    <t>для заполнения рабочего места</t>
  </si>
  <si>
    <t>итого:</t>
  </si>
  <si>
    <t>Магнитная доска</t>
  </si>
  <si>
    <t xml:space="preserve">Калькулятор </t>
  </si>
  <si>
    <t>мультимедийный комплекс</t>
  </si>
  <si>
    <t xml:space="preserve">Экран для проектора </t>
  </si>
  <si>
    <t>на штативе</t>
  </si>
  <si>
    <t xml:space="preserve">Губка </t>
  </si>
  <si>
    <t>для магнитной доски</t>
  </si>
  <si>
    <t>любого размера и цвета</t>
  </si>
  <si>
    <t xml:space="preserve">магнитно-маркерная доска с алюминиевой рамой 
</t>
  </si>
  <si>
    <t>формат А4</t>
  </si>
  <si>
    <t>Плита OSB-3 (для рабочего стола на столешницу )</t>
  </si>
  <si>
    <t>Шредер</t>
  </si>
  <si>
    <t>для возможности уничтожения бумаги, размер фрагментов 4*40 мм, емкость корзины 21 литр, разовая загрузка 8 листов</t>
  </si>
  <si>
    <t xml:space="preserve">Керамзитобетонный блок </t>
  </si>
  <si>
    <t>390 х 190 х188 мм , серый</t>
  </si>
  <si>
    <t xml:space="preserve">Модуль D-  подпорная стенка </t>
  </si>
  <si>
    <t>пакет</t>
  </si>
  <si>
    <t>7.</t>
  </si>
  <si>
    <t>Газон рулонный</t>
  </si>
  <si>
    <t>состав: 90% мятлика и 10% овсяницы; рулон газона:  длина 2 метра, ширина 0.4 метра, площадь рулона 0.8 м.кв.</t>
  </si>
  <si>
    <t>8.</t>
  </si>
  <si>
    <t xml:space="preserve">Клен остролистный Globosum </t>
  </si>
  <si>
    <t>контейнерный материал для солитерной посадки, высота растения не менее 2.0  метров</t>
  </si>
  <si>
    <t>Модуль В- Компоновка зеленых насаждений</t>
  </si>
  <si>
    <t xml:space="preserve"> </t>
  </si>
  <si>
    <t xml:space="preserve"> 300 х 300 х 30 мм, цвет серый </t>
  </si>
  <si>
    <t>9.</t>
  </si>
  <si>
    <t xml:space="preserve">Туя западная Brabant </t>
  </si>
  <si>
    <t>контейнерный материал для создания живой изгороди, высота не менее 60-80</t>
  </si>
  <si>
    <t>10.</t>
  </si>
  <si>
    <t>Спирея серая</t>
  </si>
  <si>
    <t>Спирея японская Little Princess</t>
  </si>
  <si>
    <t>Можжевельник обыкновенный Green carpet</t>
  </si>
  <si>
    <t>Пузыреплодник калинолистный "Diablo"</t>
  </si>
  <si>
    <t>Сурфиния гибридная в ассортименте</t>
  </si>
  <si>
    <t>Хоста гибридная</t>
  </si>
  <si>
    <t>Мульча сосновой коры</t>
  </si>
  <si>
    <t>контейнерный материал для зоны свободной посадки</t>
  </si>
  <si>
    <t>контейнерный материал для зоны свободной посадки, высота не менее 0.35 м</t>
  </si>
  <si>
    <t>контейнерный материал для зоны свободной посадки в кассетах по 10 штук растений</t>
  </si>
  <si>
    <t xml:space="preserve"> отфильтрованная и очищенная кора хвойных деревьев естественного цвета, кора сосновая, щепа до 5%, средней фракции, мешок-60 литров</t>
  </si>
  <si>
    <t>кассета</t>
  </si>
  <si>
    <t>Модуль G- Общее впечатление</t>
  </si>
  <si>
    <t xml:space="preserve">для засыпки стен </t>
  </si>
  <si>
    <t>Брусок</t>
  </si>
  <si>
    <t>20 x 100 x 2000 мм, хвоя</t>
  </si>
  <si>
    <t>11.</t>
  </si>
  <si>
    <t>12.</t>
  </si>
  <si>
    <t>13.</t>
  </si>
  <si>
    <t>14.</t>
  </si>
  <si>
    <t>15.</t>
  </si>
  <si>
    <t>16.</t>
  </si>
  <si>
    <t>50*50*2000 мм</t>
  </si>
  <si>
    <t>комп</t>
  </si>
  <si>
    <t>17.</t>
  </si>
  <si>
    <t>ДОПОЛНИТЕЛЬНЫЕ ТРЕБОВАНИЯ</t>
  </si>
  <si>
    <t>ИТОГО</t>
  </si>
  <si>
    <t>строительные работы</t>
  </si>
  <si>
    <t>Ограждающие конструкции с навесами</t>
  </si>
  <si>
    <t>Облицовочный кирпич (для монтажа короба)</t>
  </si>
  <si>
    <t>40 х 100 х 2000 мм (для монтажа короба)</t>
  </si>
  <si>
    <t>Песчаник серо-бурый</t>
  </si>
  <si>
    <t>25-35 мм</t>
  </si>
  <si>
    <t>Электричество на 4  рабочих места</t>
  </si>
  <si>
    <t>Водопровод на 4  рабочих места для  команды</t>
  </si>
  <si>
    <t>4 опоры, между ними перегородки высотой 70 см, навес над опорами из GJKBRFH,JYFNF</t>
  </si>
  <si>
    <r>
      <rPr>
        <sz val="12"/>
        <color theme="1"/>
        <rFont val="Times New Roman"/>
        <family val="1"/>
        <charset val="204"/>
      </rPr>
      <t>Интерактивная доска</t>
    </r>
    <r>
      <rPr>
        <b/>
        <sz val="12"/>
        <color theme="1"/>
        <rFont val="Times New Roman"/>
        <family val="1"/>
        <charset val="204"/>
      </rPr>
      <t xml:space="preserve"> </t>
    </r>
    <r>
      <rPr>
        <sz val="12"/>
        <color theme="1"/>
        <rFont val="Times New Roman"/>
        <family val="1"/>
        <charset val="204"/>
      </rPr>
      <t>Smart Touch Board DVT 78"</t>
    </r>
    <r>
      <rPr>
        <b/>
        <sz val="12"/>
        <color theme="1"/>
        <rFont val="Times New Roman"/>
        <family val="1"/>
        <charset val="204"/>
      </rPr>
      <t xml:space="preserve"> </t>
    </r>
  </si>
  <si>
    <t xml:space="preserve">Технология DVT. Интерактивная доска совместима с операционными системами Android, Windows. Интерактивная доска позволяет управлять объектами (перемещать, поворачивать и менять масштаб) жестами (одновременным нажатием) пальцев рук с помощью мультисенсорной технологии. Размер доски (мм) 1615 х 1219 мм. Оптимизированное антибликовое полимерное покрытие. Количество одновременных прикосновений 12. Диагональ в дюймах 78. Разрешение 32768х32768. В комплект входит Интерактивная доска с возможностью одновременной работы не менее 4 человек: - Компакт-диски с дистрибутивом программного обеспечения для интерактивной доски; - Маркеры –  3 шт. - Комплект настенного крепления - 1 шт., - USBкабель  15 м - 1 шт., пассивный лоток - 1шт. Интерактивная доска обеспечивает возможность работы не менее четырех пользователей одновременно на всей поверхности интерактивной доски, в том числе перемещать не менее 4-х объектов и рисовать не менее чем четырьмя различными цветами одновременно. </t>
  </si>
  <si>
    <t>КОМНАТА УЧАСТНИКОВ (учебный кабинет)</t>
  </si>
  <si>
    <t>Ультракороткофокусный проектор NEC UM301X</t>
  </si>
  <si>
    <t xml:space="preserve">3LCD; разрешение: 1024x768; 4:3; </t>
  </si>
  <si>
    <t>ПК в сборе</t>
  </si>
  <si>
    <t>Системный блок: Pentium G4560 / 4 Гб / 500 Гб / HD Graphics 610 / DVDRW / Win10 Home. Монитор 21.5 ЖК Viewsonic (LCD, Wide, 1920x1080, D-Sub, DVI); Клавиатура Keyboard &amp; Optical Mouse &lt;620M&gt; Black (Кл-ра, USB+Мышь 3кн, Roll, USB), ИБП</t>
  </si>
  <si>
    <t>Acer Aspire A517-51G-52GJ Core i5 7200U/8Gb/1Tb/DVD RW/nVidia GeForce Mx130 2Gb/17.3"/IPS/FHD (1920x1080)/Linpus/black/WiFi/BT/Cam/3320mAh Программное обеспечение</t>
  </si>
  <si>
    <t>МФУ</t>
  </si>
  <si>
    <t>(Принт/Коп/Скан/Факс,A4,Лазер,28с/м.Дуплекс,макс.нагруз35 с/м,РАПД 35л,подача250+50л,Проц- р360МГц,128Мб ОЗУ,PCL 5e/6,USB 2.0,10/100 Ethernet,802.11 b/g/n WiFi,NFC,Кар-ж1000с)</t>
  </si>
  <si>
    <t>Цветной принтер с набором цветных картриджей</t>
  </si>
  <si>
    <t xml:space="preserve">WorkForce WF-7710DWF (без СНПЧ ) Картриджи Голубой: C13T27124022 – 2 294р  Желтый C13T27144022 – 2 294р Пурпур C13T27134022 -2 294р  Черный C13T27114022 -  2750р </t>
  </si>
  <si>
    <t>Ребрендинг</t>
  </si>
  <si>
    <t>Дрель аккумуляторная Makitta 6281D</t>
  </si>
  <si>
    <t>Электролобзик ИНТЕРСКОЛ МП- 65Э-01</t>
  </si>
  <si>
    <r>
      <t xml:space="preserve">Инфраструктурный лист мастерской  "Ландшафтный дизайн"  в соответствии с  ИЛ  по проведению </t>
    </r>
    <r>
      <rPr>
        <b/>
        <sz val="12"/>
        <rFont val="Times New Roman"/>
        <family val="1"/>
        <charset val="204"/>
      </rPr>
      <t>демонстрационного экамена</t>
    </r>
    <r>
      <rPr>
        <b/>
        <sz val="12"/>
        <color indexed="8"/>
        <rFont val="Times New Roman"/>
        <family val="1"/>
        <charset val="204"/>
      </rPr>
      <t xml:space="preserve"> по стандартам Вордскиллс Россия 2019 год,</t>
    </r>
    <r>
      <rPr>
        <b/>
        <sz val="12"/>
        <rFont val="Times New Roman"/>
        <family val="1"/>
        <charset val="204"/>
      </rPr>
      <t xml:space="preserve"> код 1.1</t>
    </r>
    <r>
      <rPr>
        <b/>
        <sz val="12"/>
        <color indexed="8"/>
        <rFont val="Times New Roman"/>
        <family val="1"/>
        <charset val="204"/>
      </rPr>
      <t xml:space="preserve">.   (ссылка на ИЛ)
</t>
    </r>
  </si>
  <si>
    <t>Образовательная организация</t>
  </si>
  <si>
    <t>Государственное автономное профессиональное образовательное учреждение Свердловской области "Уральский колледж технологий и предпринимательства"</t>
  </si>
  <si>
    <t>Утверждаю директор</t>
  </si>
  <si>
    <t>Ландшафтный дизайн</t>
  </si>
  <si>
    <t>_______________________ /Н.А.Доронин/</t>
  </si>
  <si>
    <t>Эксперт (сертифицированный, демэкзамена, рег.чемпионата- ответственный в ОО за компетенцию)</t>
  </si>
  <si>
    <t>Лаптева Любовь Ивановна</t>
  </si>
  <si>
    <t>"20" июня 2019 г.</t>
  </si>
  <si>
    <t>Количество экспертов</t>
  </si>
  <si>
    <t>МП</t>
  </si>
  <si>
    <t xml:space="preserve">НА 1-ГО УЧАСТНИКА\КОМАНДУ </t>
  </si>
  <si>
    <t>НА 4  РАБОЧИХ МЕСТА  (  8   УЧАСТНИКОВ)</t>
  </si>
  <si>
    <t>Техническое описание, ссылка на сайт</t>
  </si>
  <si>
    <t>Стоимость одной единицы</t>
  </si>
  <si>
    <t>Стоимость общая</t>
  </si>
  <si>
    <r>
      <t xml:space="preserve">Источник финансирования </t>
    </r>
    <r>
      <rPr>
        <b/>
        <u/>
        <sz val="10"/>
        <color theme="1"/>
        <rFont val="Times New Roman"/>
        <family val="1"/>
        <charset val="204"/>
      </rPr>
      <t>бюджет</t>
    </r>
    <r>
      <rPr>
        <b/>
        <sz val="10"/>
        <color theme="1"/>
        <rFont val="Times New Roman"/>
        <family val="1"/>
        <charset val="204"/>
      </rPr>
      <t xml:space="preserve"> (руб.)</t>
    </r>
  </si>
  <si>
    <r>
      <t>Источник финансирования</t>
    </r>
    <r>
      <rPr>
        <b/>
        <u/>
        <sz val="10"/>
        <color indexed="8"/>
        <rFont val="Times New Roman"/>
        <family val="1"/>
        <charset val="204"/>
      </rPr>
      <t xml:space="preserve"> внебюджет (руб.)</t>
    </r>
  </si>
  <si>
    <t xml:space="preserve">Расходные материалы </t>
  </si>
  <si>
    <t>Инструменты на рабочее место/8  участников</t>
  </si>
  <si>
    <t>НА ВСЕХ ЭКСПЕРТОВ</t>
  </si>
  <si>
    <t>ПРИМЕЧАНИЕ</t>
  </si>
  <si>
    <t>Областной бюджет</t>
  </si>
  <si>
    <t>Внебюджет</t>
  </si>
  <si>
    <t>Всего</t>
  </si>
  <si>
    <t xml:space="preserve">Ремонт  мастерских в соотвествии с методическими рекомендациями по брендированию   </t>
  </si>
  <si>
    <t>Х</t>
  </si>
  <si>
    <t>Оборудование в соотвествии с инфраструктурным листом</t>
  </si>
  <si>
    <t>Пояснительная записка</t>
  </si>
  <si>
    <t>Обоснование выбора базового инфраструктурного листа</t>
  </si>
  <si>
    <t>Размещение мастерских (общая площадь, количество рабочих мест, количество учебных мест, количество рабочих мест ЦПДЭ)</t>
  </si>
  <si>
    <t>Обоснование изменений, вносимых в инфраструктурный лист мастерской (например: поз.5 добавлена в соответствии с ФГОС …)</t>
  </si>
  <si>
    <t>Координатор</t>
  </si>
  <si>
    <t>Дата "_____" ______________ 2019 г.</t>
  </si>
  <si>
    <t xml:space="preserve">Лист согласования инфраструктурного листа </t>
  </si>
  <si>
    <t>ФИО Директора</t>
  </si>
  <si>
    <t>ФИО Координатора</t>
  </si>
  <si>
    <t>Согласовано:</t>
  </si>
  <si>
    <t>Шавалиев А.Н.,                                                                                           директор Департамента профессионального образования Свердловской области</t>
  </si>
  <si>
    <t>____________________________</t>
  </si>
  <si>
    <t xml:space="preserve">Бурганова О.В.,                                                                                          директор ГАПОУ СО "Уральский колледж строительства, архитектуры и предпринимательства" </t>
  </si>
  <si>
    <t>Лихачева В.А.,                                                                                            руководитель Центра опережающей профессиональной подготовки Свердловской области</t>
  </si>
  <si>
    <t xml:space="preserve">Нельмина М.В.,                                                                                           старший методист Центра опережающей профессиональной подготовки Свердловской области </t>
  </si>
  <si>
    <t xml:space="preserve">Березин М.С.,                                                                                             педагог дополнительного образования, дизайнер  Центра опережающей профессиональной подготовки Свердловской области </t>
  </si>
  <si>
    <t>Н.А.Доронин</t>
  </si>
  <si>
    <t>Н.В.Дульцева</t>
  </si>
  <si>
    <t>Мастерская   Ландшафтного дизайна</t>
  </si>
  <si>
    <t>Позиция 10 Интерактивная доска Smart Touch Board DVT 78", позиция 12 ПК в сборе  в разделе Комната участников добавлена в соответствии с ФГОС 35.02.12 Садово-парковое и ландшафтное строительство, а также в соответствии с концепцией цифровизации образовательного процесса. Ландшафтный дизайнер работает над различными проектами. Он должен уметь разрабатывать проекты в соответствии с запросами клиента, нормативно-технической документацией и законодательством, и гармонично интегрировать проект в окружающую среду. Для современного проектирования необходима компьютерная техника с соответствующим программным обеспечением. Также ландшафтный дизайнер должен уметь предстваить или защитить свой проект перед сообществом, для этого требуется презентационная техника (проектор, интерактивная доска).</t>
  </si>
  <si>
    <t>В качестве базового выбран инфраструктурный лист по компетенции Ландшафтный дизайн на демонстрационный экзамен 2109 года. Оценочные материалы одобрены Решением Экспертного совета при Союзе «Агентство развития профессиональных сообществ и рабочих кадров «Молодые профессионалы (Ворлдскиллс Россия)» (Протокол №18/11 от 12.11.2018 г.). Данный инфраструктурный лист наиболее актуален по компетенции Ландшафтный дизайн. И позволяет скомплектовать мастерскую под проведение демонстрационного экзамена. Выбран КОД 1.1. - комплект с макисмально возможным баллом 29 и продолжительностью 8 часов, предусматривающий задание для оценки знаний, умений и навыков по минимальным требованиям Спецификации стандарта компетенции "Ландшафтный дизайн". КОД 1.1. наиболее оптимальный по площади рабочего места. КОД 1.1. позволяет проводить демонстрационный экзамен по стандартам Ворлдскиллс Россия по профессии 35.01.19 Мастер садово-паркового и ландшафтного строительства и по специальности 35.02.12 Садово-парковое и ландшафтное строительство.</t>
  </si>
  <si>
    <t>Основной функцией ландшафтного дизайна является проектирование и разбивка садов и зеленых насаждений, а также уход за ними. Мастерская будет размещаться на улице в крытом павильоне в непосредственной близости от теплицы. Общая площадь 91 м.кв. Внутренний размер рабочего места (короба) 5,0х4,0 м, высота 40 см, в коробе расположены 2 рабочих места. Материал для изготовления рабочего места согласно инфраструктурному листу может быть любой (брус, доска, OSB- плита, блоки, кирпичи. В короб засыпается песок не менее 35 см. Для каждого рабочего места будет проведено освещение, электрическая розетка и водоснабжение. Рабочих места 4, на каждом рабочем месте могут работать от 2 до 4 обучающихся. Минимальное количество рабочих мест по компетенции "Ландшафтный дизайн" на демонстрационном экзамене по КОДу 1.1  - 4, количество участников демонстрационного экзамена от 8 до 16 (на 1 рабочее место от 2 до 4 экзаменующихся). Мастерская планируется к использованию в учебном процессе по специальности 35.02.12 Садово-парковое и ландшафтное строительство. Одновременно на площадке могут проходить практику от 8 до 16 человек, вторая подгруппа в это время будет проходить практику в теплице.</t>
  </si>
  <si>
    <t>Программное обеспечение "Наш сад. Кристалл. Версия 10"</t>
  </si>
  <si>
    <t>Состоит из:
• книжка Руководство Пользователя (два вида обложки, в зависимости от комплектации);
• DVD диск с программой Наш Сад Кристалл версия 10.4;
• ключ аппаратной защиты программы от незаконного использования — сертификат легальности программы (вставляется в USB порт компьютера);
• стерео очки картонные (необязательно, как вариант). Для просмотра стереоэффекта трехмерного изображения в специальном режиме программы Наш Сад.</t>
  </si>
  <si>
    <t>монтажные работы</t>
  </si>
  <si>
    <t>средства рекламы</t>
  </si>
  <si>
    <t xml:space="preserve">ГАПОУ СО "Уральский колледж технологий и предпринимательства"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</si>
</sst>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_₽"/>
  </numFmts>
  <fonts count="33" x14ac:knownFonts="1">
    <font>
      <sz val="11"/>
      <color theme="1"/>
      <name val="Calibri"/>
      <family val="2"/>
      <scheme val="minor"/>
    </font>
    <font>
      <u/>
      <sz val="11"/>
      <color theme="10"/>
      <name val="Calibri"/>
      <family val="2"/>
      <scheme val="minor"/>
    </font>
    <font>
      <sz val="10"/>
      <color theme="1"/>
      <name val="Times New Roman"/>
      <family val="1"/>
      <charset val="204"/>
    </font>
    <font>
      <b/>
      <sz val="10"/>
      <color theme="1"/>
      <name val="Times New Roman"/>
      <family val="1"/>
      <charset val="204"/>
    </font>
    <font>
      <sz val="10"/>
      <name val="Times New Roman"/>
      <family val="1"/>
      <charset val="204"/>
    </font>
    <font>
      <b/>
      <sz val="10"/>
      <name val="Times New Roman"/>
      <family val="1"/>
      <charset val="204"/>
    </font>
    <font>
      <b/>
      <sz val="10"/>
      <color rgb="FFFF0000"/>
      <name val="Times New Roman"/>
      <family val="1"/>
      <charset val="204"/>
    </font>
    <font>
      <b/>
      <sz val="10"/>
      <color indexed="8"/>
      <name val="Times New Roman"/>
      <family val="1"/>
      <charset val="204"/>
    </font>
    <font>
      <sz val="10"/>
      <color indexed="8"/>
      <name val="Times New Roman"/>
      <family val="1"/>
      <charset val="204"/>
    </font>
    <font>
      <u/>
      <sz val="10"/>
      <name val="Times New Roman"/>
      <family val="1"/>
      <charset val="204"/>
    </font>
    <font>
      <sz val="11"/>
      <color theme="1"/>
      <name val="Times New Roman"/>
      <family val="1"/>
      <charset val="204"/>
    </font>
    <font>
      <u/>
      <sz val="11"/>
      <name val="Calibri"/>
      <family val="2"/>
      <charset val="204"/>
      <scheme val="minor"/>
    </font>
    <font>
      <sz val="10"/>
      <color theme="1"/>
      <name val="Calibri"/>
      <family val="2"/>
      <charset val="204"/>
      <scheme val="minor"/>
    </font>
    <font>
      <u/>
      <sz val="11"/>
      <name val="Calibri"/>
      <family val="2"/>
      <scheme val="minor"/>
    </font>
    <font>
      <sz val="10"/>
      <color rgb="FF000000"/>
      <name val="Times New Roman"/>
      <family val="1"/>
      <charset val="204"/>
    </font>
    <font>
      <sz val="11"/>
      <name val="Times New Roman"/>
      <family val="1"/>
      <charset val="204"/>
    </font>
    <font>
      <b/>
      <sz val="11"/>
      <color theme="1"/>
      <name val="Calibri"/>
      <family val="2"/>
      <scheme val="minor"/>
    </font>
    <font>
      <b/>
      <u/>
      <sz val="10"/>
      <color theme="1"/>
      <name val="Times New Roman"/>
      <family val="1"/>
      <charset val="204"/>
    </font>
    <font>
      <b/>
      <u/>
      <sz val="10"/>
      <color indexed="8"/>
      <name val="Times New Roman"/>
      <family val="1"/>
      <charset val="204"/>
    </font>
    <font>
      <b/>
      <sz val="12"/>
      <color theme="1"/>
      <name val="Times New Roman"/>
      <family val="1"/>
      <charset val="204"/>
    </font>
    <font>
      <sz val="12"/>
      <color theme="1"/>
      <name val="Times New Roman"/>
      <family val="1"/>
      <charset val="204"/>
    </font>
    <font>
      <sz val="12"/>
      <color rgb="FF212121"/>
      <name val="Times New Roman"/>
      <family val="1"/>
      <charset val="204"/>
    </font>
    <font>
      <sz val="12"/>
      <color rgb="FF333333"/>
      <name val="Times New Roman"/>
      <family val="1"/>
      <charset val="204"/>
    </font>
    <font>
      <sz val="12"/>
      <color rgb="FF000000"/>
      <name val="Times New Roman"/>
      <family val="1"/>
      <charset val="204"/>
    </font>
    <font>
      <sz val="11"/>
      <color rgb="FF000000"/>
      <name val="Times New Roman"/>
      <family val="1"/>
      <charset val="204"/>
    </font>
    <font>
      <sz val="11"/>
      <color rgb="FF000000"/>
      <name val="Calibri"/>
      <family val="2"/>
      <charset val="204"/>
      <scheme val="minor"/>
    </font>
    <font>
      <b/>
      <sz val="12"/>
      <color indexed="8"/>
      <name val="Times New Roman"/>
      <family val="1"/>
      <charset val="204"/>
    </font>
    <font>
      <b/>
      <sz val="12"/>
      <name val="Times New Roman"/>
      <family val="1"/>
      <charset val="204"/>
    </font>
    <font>
      <b/>
      <sz val="14"/>
      <color indexed="8"/>
      <name val="Times New Roman"/>
      <family val="1"/>
      <charset val="204"/>
    </font>
    <font>
      <sz val="14"/>
      <color indexed="8"/>
      <name val="Times New Roman"/>
      <family val="1"/>
      <charset val="204"/>
    </font>
    <font>
      <b/>
      <sz val="10"/>
      <color indexed="10"/>
      <name val="Times New Roman"/>
      <family val="1"/>
      <charset val="204"/>
    </font>
    <font>
      <b/>
      <sz val="10"/>
      <color rgb="FFC00000"/>
      <name val="Times New Roman"/>
      <family val="1"/>
      <charset val="204"/>
    </font>
    <font>
      <b/>
      <sz val="16"/>
      <color indexed="8"/>
      <name val="Times New Roman"/>
      <family val="1"/>
      <charset val="204"/>
    </font>
  </fonts>
  <fills count="10">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9"/>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74">
    <xf numFmtId="0" fontId="0" fillId="0" borderId="0" xfId="0"/>
    <xf numFmtId="0" fontId="5" fillId="0" borderId="1" xfId="0" applyFont="1" applyBorder="1" applyAlignment="1">
      <alignment horizontal="left"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2" fillId="2" borderId="1" xfId="0" applyFont="1" applyFill="1" applyBorder="1" applyAlignment="1">
      <alignment vertical="top" wrapText="1"/>
    </xf>
    <xf numFmtId="0" fontId="4"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0" xfId="0" applyFont="1" applyBorder="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0" fontId="3" fillId="6" borderId="1" xfId="0" applyFont="1" applyFill="1" applyBorder="1" applyAlignment="1">
      <alignment horizontal="center" vertical="top" wrapText="1"/>
    </xf>
    <xf numFmtId="0" fontId="4" fillId="6" borderId="1" xfId="0" applyFont="1" applyFill="1" applyBorder="1" applyAlignment="1">
      <alignment horizontal="left" vertical="top" wrapText="1"/>
    </xf>
    <xf numFmtId="164" fontId="7" fillId="6" borderId="1" xfId="0" applyNumberFormat="1" applyFont="1" applyFill="1" applyBorder="1" applyAlignment="1">
      <alignment horizontal="center" vertical="top" wrapText="1"/>
    </xf>
    <xf numFmtId="0" fontId="4" fillId="6" borderId="1" xfId="0" applyFont="1" applyFill="1" applyBorder="1" applyAlignment="1">
      <alignment horizontal="center" vertical="top" wrapText="1"/>
    </xf>
    <xf numFmtId="0" fontId="4" fillId="6" borderId="1" xfId="1" applyFont="1" applyFill="1" applyBorder="1" applyAlignment="1">
      <alignment horizontal="justify" vertical="top" wrapText="1"/>
    </xf>
    <xf numFmtId="0" fontId="2" fillId="6" borderId="1" xfId="0" applyFont="1" applyFill="1" applyBorder="1" applyAlignment="1">
      <alignment vertical="top" wrapText="1"/>
    </xf>
    <xf numFmtId="0" fontId="2" fillId="6" borderId="1" xfId="0" applyFont="1" applyFill="1" applyBorder="1" applyAlignment="1">
      <alignment horizontal="center" vertical="top" wrapText="1"/>
    </xf>
    <xf numFmtId="0" fontId="5" fillId="6" borderId="1" xfId="0" applyFont="1" applyFill="1" applyBorder="1" applyAlignment="1">
      <alignment horizontal="center" vertical="top" wrapText="1"/>
    </xf>
    <xf numFmtId="0" fontId="4" fillId="6" borderId="1" xfId="0" applyFont="1" applyFill="1" applyBorder="1" applyAlignment="1">
      <alignment vertical="top" wrapText="1"/>
    </xf>
    <xf numFmtId="0" fontId="4" fillId="6" borderId="1" xfId="1" applyFont="1" applyFill="1" applyBorder="1" applyAlignment="1">
      <alignment vertical="top" wrapText="1"/>
    </xf>
    <xf numFmtId="0" fontId="8" fillId="6" borderId="1" xfId="0" applyNumberFormat="1" applyFont="1" applyFill="1" applyBorder="1" applyAlignment="1">
      <alignment horizontal="center" vertical="top" wrapText="1"/>
    </xf>
    <xf numFmtId="0" fontId="8" fillId="6" borderId="1" xfId="0" applyNumberFormat="1" applyFont="1" applyFill="1" applyBorder="1" applyAlignment="1">
      <alignment horizontal="left" vertical="top" wrapText="1"/>
    </xf>
    <xf numFmtId="164" fontId="8" fillId="6" borderId="1" xfId="0" applyNumberFormat="1" applyFont="1" applyFill="1" applyBorder="1" applyAlignment="1">
      <alignment horizontal="center" vertical="top" wrapText="1"/>
    </xf>
    <xf numFmtId="0" fontId="2" fillId="0" borderId="0" xfId="0" applyFont="1" applyFill="1" applyBorder="1" applyAlignment="1">
      <alignment vertical="top" wrapText="1"/>
    </xf>
    <xf numFmtId="0" fontId="4" fillId="0" borderId="1"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justify" vertical="top" wrapText="1"/>
    </xf>
    <xf numFmtId="0" fontId="11" fillId="6" borderId="1" xfId="1" applyFont="1" applyFill="1" applyBorder="1" applyAlignment="1">
      <alignment vertical="top" wrapText="1"/>
    </xf>
    <xf numFmtId="0" fontId="4" fillId="0" borderId="1" xfId="0" applyFont="1" applyFill="1" applyBorder="1" applyAlignment="1">
      <alignment horizontal="left" vertical="top" wrapText="1"/>
    </xf>
    <xf numFmtId="0" fontId="15" fillId="0" borderId="1" xfId="0" applyFont="1" applyFill="1" applyBorder="1" applyAlignment="1">
      <alignment vertical="top" wrapText="1"/>
    </xf>
    <xf numFmtId="0" fontId="4" fillId="2" borderId="1" xfId="0" applyNumberFormat="1" applyFont="1" applyFill="1" applyBorder="1" applyAlignment="1">
      <alignment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horizontal="justify" vertical="top" wrapText="1"/>
    </xf>
    <xf numFmtId="0" fontId="2" fillId="0" borderId="1" xfId="0" applyFont="1" applyFill="1" applyBorder="1" applyAlignment="1">
      <alignment vertical="top" wrapText="1"/>
    </xf>
    <xf numFmtId="0" fontId="4" fillId="0" borderId="1" xfId="1" applyFont="1" applyFill="1" applyBorder="1" applyAlignment="1">
      <alignment horizontal="left" vertical="top" wrapText="1"/>
    </xf>
    <xf numFmtId="0" fontId="11" fillId="6" borderId="1" xfId="1" applyFont="1" applyFill="1" applyBorder="1" applyAlignment="1">
      <alignment horizontal="center" vertical="top" wrapText="1"/>
    </xf>
    <xf numFmtId="0" fontId="9" fillId="6" borderId="1" xfId="1" applyFont="1" applyFill="1" applyBorder="1" applyAlignment="1">
      <alignment horizontal="center" vertical="top" wrapText="1"/>
    </xf>
    <xf numFmtId="0" fontId="4" fillId="6" borderId="2" xfId="0" applyFont="1" applyFill="1" applyBorder="1" applyAlignment="1">
      <alignment horizontal="center" vertical="top" wrapText="1"/>
    </xf>
    <xf numFmtId="0" fontId="11" fillId="6" borderId="1" xfId="1" applyFont="1" applyFill="1" applyBorder="1" applyAlignment="1">
      <alignment horizontal="left" vertical="top" wrapText="1"/>
    </xf>
    <xf numFmtId="0" fontId="12" fillId="0" borderId="0" xfId="0" applyFont="1" applyAlignment="1">
      <alignment wrapText="1"/>
    </xf>
    <xf numFmtId="0" fontId="4" fillId="6" borderId="1" xfId="0" applyFont="1" applyFill="1" applyBorder="1" applyAlignment="1">
      <alignment wrapText="1"/>
    </xf>
    <xf numFmtId="0" fontId="0" fillId="0" borderId="0" xfId="0" applyAlignment="1">
      <alignment wrapText="1"/>
    </xf>
    <xf numFmtId="0" fontId="2" fillId="6" borderId="1" xfId="0" applyFont="1" applyFill="1" applyBorder="1" applyAlignment="1">
      <alignment wrapText="1"/>
    </xf>
    <xf numFmtId="0" fontId="2" fillId="2" borderId="2" xfId="0" applyFont="1" applyFill="1" applyBorder="1" applyAlignment="1">
      <alignment vertical="top" wrapText="1"/>
    </xf>
    <xf numFmtId="0" fontId="4" fillId="2" borderId="2" xfId="0" applyFont="1" applyFill="1" applyBorder="1" applyAlignment="1">
      <alignment vertical="top" wrapText="1"/>
    </xf>
    <xf numFmtId="0" fontId="2" fillId="0" borderId="1" xfId="0" applyFont="1" applyBorder="1" applyAlignment="1">
      <alignment vertical="top" wrapText="1"/>
    </xf>
    <xf numFmtId="0" fontId="12" fillId="0" borderId="1" xfId="0" applyFont="1" applyBorder="1" applyAlignment="1">
      <alignment wrapText="1"/>
    </xf>
    <xf numFmtId="164" fontId="4" fillId="6" borderId="1" xfId="0" applyNumberFormat="1" applyFont="1" applyFill="1" applyBorder="1" applyAlignment="1">
      <alignment horizontal="center" vertical="top" wrapText="1"/>
    </xf>
    <xf numFmtId="164" fontId="10" fillId="0" borderId="1" xfId="0" applyNumberFormat="1" applyFont="1" applyBorder="1" applyAlignment="1">
      <alignment horizontal="center" wrapText="1"/>
    </xf>
    <xf numFmtId="0" fontId="8" fillId="0" borderId="1" xfId="0" applyFont="1" applyBorder="1" applyAlignment="1">
      <alignment horizontal="left" vertical="center" wrapText="1"/>
    </xf>
    <xf numFmtId="164" fontId="3" fillId="0" borderId="1" xfId="0" applyNumberFormat="1" applyFont="1" applyBorder="1" applyAlignment="1">
      <alignment vertical="top" wrapText="1"/>
    </xf>
    <xf numFmtId="164" fontId="4" fillId="6" borderId="2" xfId="0" applyNumberFormat="1" applyFont="1" applyFill="1" applyBorder="1" applyAlignment="1">
      <alignment horizontal="center" vertical="top" wrapText="1"/>
    </xf>
    <xf numFmtId="164" fontId="4" fillId="6" borderId="5" xfId="0" applyNumberFormat="1" applyFont="1" applyFill="1" applyBorder="1" applyAlignment="1">
      <alignment horizontal="center" vertical="top" wrapText="1"/>
    </xf>
    <xf numFmtId="164" fontId="3" fillId="0" borderId="0" xfId="0" applyNumberFormat="1" applyFont="1" applyAlignment="1">
      <alignment vertical="top" wrapText="1"/>
    </xf>
    <xf numFmtId="0" fontId="4" fillId="6" borderId="3" xfId="0" applyFont="1" applyFill="1" applyBorder="1" applyAlignment="1">
      <alignment wrapText="1"/>
    </xf>
    <xf numFmtId="0" fontId="14" fillId="0" borderId="1" xfId="0" applyFont="1" applyBorder="1" applyAlignment="1">
      <alignment wrapText="1"/>
    </xf>
    <xf numFmtId="0" fontId="2" fillId="0" borderId="1" xfId="0" applyFont="1" applyBorder="1" applyAlignment="1">
      <alignment wrapText="1"/>
    </xf>
    <xf numFmtId="0" fontId="10" fillId="0" borderId="1" xfId="0" applyFont="1" applyBorder="1" applyAlignment="1">
      <alignment wrapText="1"/>
    </xf>
    <xf numFmtId="0" fontId="13" fillId="0" borderId="1" xfId="1" applyFont="1" applyBorder="1" applyAlignment="1">
      <alignment wrapText="1"/>
    </xf>
    <xf numFmtId="0" fontId="0" fillId="0" borderId="1" xfId="0" applyBorder="1" applyAlignment="1">
      <alignment wrapText="1"/>
    </xf>
    <xf numFmtId="165" fontId="4" fillId="6" borderId="1" xfId="0" applyNumberFormat="1" applyFont="1" applyFill="1" applyBorder="1" applyAlignment="1">
      <alignment horizontal="center" vertical="top" wrapText="1"/>
    </xf>
    <xf numFmtId="164" fontId="5" fillId="6" borderId="1" xfId="0" applyNumberFormat="1" applyFont="1" applyFill="1" applyBorder="1" applyAlignment="1">
      <alignment horizontal="center" vertical="top" wrapText="1"/>
    </xf>
    <xf numFmtId="164" fontId="3" fillId="6" borderId="1" xfId="0" applyNumberFormat="1" applyFont="1" applyFill="1" applyBorder="1" applyAlignment="1">
      <alignment vertical="top" wrapText="1"/>
    </xf>
    <xf numFmtId="0" fontId="19" fillId="0" borderId="0" xfId="0" applyFont="1" applyAlignment="1">
      <alignment vertical="top" wrapText="1"/>
    </xf>
    <xf numFmtId="0" fontId="10" fillId="0" borderId="1" xfId="0" applyFont="1" applyFill="1" applyBorder="1" applyAlignment="1">
      <alignment horizontal="left" vertical="top" wrapText="1"/>
    </xf>
    <xf numFmtId="0" fontId="20" fillId="0" borderId="0" xfId="0" applyFont="1" applyAlignment="1">
      <alignment vertical="center" wrapText="1"/>
    </xf>
    <xf numFmtId="0" fontId="20" fillId="0" borderId="1" xfId="0" applyFont="1" applyBorder="1" applyAlignment="1">
      <alignment vertical="center" wrapText="1"/>
    </xf>
    <xf numFmtId="0" fontId="19" fillId="0" borderId="1" xfId="0" applyFont="1" applyBorder="1" applyAlignment="1">
      <alignment horizontal="left" vertical="top" wrapText="1"/>
    </xf>
    <xf numFmtId="0" fontId="22" fillId="0" borderId="1" xfId="0" applyFont="1" applyBorder="1"/>
    <xf numFmtId="0" fontId="21" fillId="0" borderId="1" xfId="0" applyFont="1" applyBorder="1" applyAlignment="1">
      <alignment wrapText="1"/>
    </xf>
    <xf numFmtId="0" fontId="23" fillId="0" borderId="1" xfId="0" applyFont="1" applyBorder="1" applyAlignment="1">
      <alignment vertical="center"/>
    </xf>
    <xf numFmtId="0" fontId="24" fillId="0" borderId="0" xfId="0" applyFont="1" applyAlignment="1">
      <alignment vertical="center" wrapText="1"/>
    </xf>
    <xf numFmtId="0" fontId="23" fillId="0" borderId="1" xfId="0" applyFont="1" applyBorder="1" applyAlignment="1">
      <alignment vertical="top"/>
    </xf>
    <xf numFmtId="0" fontId="25" fillId="0" borderId="1" xfId="0" applyFont="1" applyBorder="1" applyAlignment="1">
      <alignment wrapText="1"/>
    </xf>
    <xf numFmtId="164" fontId="2" fillId="0" borderId="0" xfId="0" applyNumberFormat="1" applyFont="1" applyAlignment="1">
      <alignment vertical="top" wrapText="1"/>
    </xf>
    <xf numFmtId="4" fontId="3" fillId="0" borderId="0" xfId="0" applyNumberFormat="1" applyFont="1" applyAlignment="1">
      <alignment vertical="top" wrapText="1"/>
    </xf>
    <xf numFmtId="164" fontId="2" fillId="6" borderId="1" xfId="0" applyNumberFormat="1" applyFont="1" applyFill="1" applyBorder="1" applyAlignment="1">
      <alignment horizontal="center" vertical="top" wrapText="1"/>
    </xf>
    <xf numFmtId="0" fontId="8" fillId="0" borderId="4" xfId="0" applyFont="1" applyBorder="1" applyAlignment="1">
      <alignment horizontal="center" vertical="top" wrapText="1"/>
    </xf>
    <xf numFmtId="0" fontId="8" fillId="0" borderId="9" xfId="0" applyFont="1" applyBorder="1" applyAlignment="1">
      <alignment horizontal="center" vertical="top" wrapText="1"/>
    </xf>
    <xf numFmtId="0" fontId="5" fillId="0" borderId="2" xfId="0" applyFont="1" applyBorder="1" applyAlignment="1">
      <alignment horizontal="left" vertical="top" wrapText="1"/>
    </xf>
    <xf numFmtId="0" fontId="8" fillId="0" borderId="10" xfId="0" applyFont="1" applyBorder="1" applyAlignment="1">
      <alignment vertical="top" wrapText="1"/>
    </xf>
    <xf numFmtId="0" fontId="8" fillId="0" borderId="0" xfId="0" applyFont="1" applyBorder="1" applyAlignment="1">
      <alignment vertical="top" wrapText="1"/>
    </xf>
    <xf numFmtId="0" fontId="3" fillId="0" borderId="2" xfId="0" applyFont="1" applyBorder="1" applyAlignment="1">
      <alignment horizontal="left" vertical="top" wrapText="1"/>
    </xf>
    <xf numFmtId="0" fontId="8" fillId="0" borderId="11" xfId="0" applyFont="1" applyBorder="1" applyAlignment="1">
      <alignment vertical="top" wrapText="1"/>
    </xf>
    <xf numFmtId="0" fontId="8" fillId="0" borderId="12" xfId="0" applyFont="1" applyBorder="1" applyAlignment="1">
      <alignment horizontal="center"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7" fillId="0" borderId="16" xfId="0" applyFont="1" applyBorder="1" applyAlignment="1">
      <alignment horizontal="center" vertical="center" wrapText="1"/>
    </xf>
    <xf numFmtId="0" fontId="8" fillId="0" borderId="17" xfId="0" applyFont="1" applyBorder="1" applyAlignment="1">
      <alignment vertical="top" wrapText="1"/>
    </xf>
    <xf numFmtId="0" fontId="3"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3" fillId="8" borderId="1" xfId="0" applyFont="1" applyFill="1" applyBorder="1" applyAlignment="1">
      <alignment horizontal="center" vertical="top" wrapText="1"/>
    </xf>
    <xf numFmtId="164" fontId="7" fillId="8" borderId="1" xfId="0" applyNumberFormat="1" applyFont="1" applyFill="1" applyBorder="1" applyAlignment="1">
      <alignment horizontal="center" vertical="top" wrapText="1"/>
    </xf>
    <xf numFmtId="0" fontId="7" fillId="8" borderId="1" xfId="0" applyFont="1" applyFill="1" applyBorder="1" applyAlignment="1">
      <alignment horizontal="center" vertical="top" wrapText="1"/>
    </xf>
    <xf numFmtId="0" fontId="4" fillId="6" borderId="1" xfId="1" applyFont="1" applyFill="1" applyBorder="1" applyAlignment="1">
      <alignment horizontal="left" vertical="top" wrapText="1"/>
    </xf>
    <xf numFmtId="0" fontId="7" fillId="9" borderId="1" xfId="0" applyNumberFormat="1" applyFont="1" applyFill="1" applyBorder="1" applyAlignment="1">
      <alignment horizontal="left" vertical="top" wrapText="1"/>
    </xf>
    <xf numFmtId="0" fontId="7" fillId="9" borderId="1" xfId="0" applyNumberFormat="1" applyFont="1" applyFill="1" applyBorder="1" applyAlignment="1">
      <alignment horizontal="center" vertical="top" wrapText="1"/>
    </xf>
    <xf numFmtId="0" fontId="7" fillId="6" borderId="1" xfId="0" applyNumberFormat="1" applyFont="1" applyFill="1" applyBorder="1" applyAlignment="1">
      <alignment horizontal="center" vertical="top" wrapText="1"/>
    </xf>
    <xf numFmtId="165" fontId="2" fillId="6" borderId="1" xfId="0" applyNumberFormat="1" applyFont="1" applyFill="1" applyBorder="1" applyAlignment="1">
      <alignment horizontal="center" vertical="top" wrapText="1"/>
    </xf>
    <xf numFmtId="165" fontId="2" fillId="6" borderId="1" xfId="0" applyNumberFormat="1" applyFont="1" applyFill="1" applyBorder="1" applyAlignment="1">
      <alignment vertical="top" wrapText="1"/>
    </xf>
    <xf numFmtId="164" fontId="2" fillId="6" borderId="1" xfId="0" applyNumberFormat="1" applyFont="1" applyFill="1" applyBorder="1" applyAlignment="1">
      <alignment vertical="top" wrapText="1"/>
    </xf>
    <xf numFmtId="0" fontId="8" fillId="0" borderId="1" xfId="0" applyFont="1" applyFill="1" applyBorder="1" applyAlignment="1">
      <alignment wrapText="1"/>
    </xf>
    <xf numFmtId="0" fontId="8" fillId="0" borderId="1" xfId="0" applyFont="1" applyFill="1" applyBorder="1" applyAlignment="1">
      <alignment horizontal="center" vertical="center" wrapText="1"/>
    </xf>
    <xf numFmtId="0" fontId="8" fillId="0" borderId="1" xfId="0" applyFont="1" applyFill="1" applyBorder="1" applyAlignment="1">
      <alignment vertical="top" wrapText="1"/>
    </xf>
    <xf numFmtId="0" fontId="29" fillId="0" borderId="0" xfId="0" applyFont="1" applyFill="1" applyBorder="1" applyAlignment="1">
      <alignment horizontal="center" vertical="top" wrapText="1"/>
    </xf>
    <xf numFmtId="0" fontId="28"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vertical="top" wrapText="1"/>
    </xf>
    <xf numFmtId="0" fontId="29" fillId="0" borderId="0" xfId="0" applyFont="1" applyFill="1" applyBorder="1" applyAlignment="1">
      <alignment horizontal="center" vertical="top" wrapText="1"/>
    </xf>
    <xf numFmtId="0" fontId="29" fillId="0" borderId="0" xfId="0" applyFont="1" applyFill="1" applyBorder="1" applyAlignment="1">
      <alignment horizontal="left" vertical="top" wrapText="1"/>
    </xf>
    <xf numFmtId="0" fontId="28" fillId="0" borderId="0" xfId="0" applyFont="1" applyFill="1" applyBorder="1" applyAlignment="1">
      <alignment vertical="top" wrapText="1"/>
    </xf>
    <xf numFmtId="0" fontId="2" fillId="0" borderId="1" xfId="0" applyFont="1" applyBorder="1" applyAlignment="1">
      <alignment horizontal="center" vertical="top" wrapText="1"/>
    </xf>
    <xf numFmtId="165" fontId="2" fillId="0" borderId="0" xfId="0" applyNumberFormat="1" applyFont="1" applyAlignment="1">
      <alignment vertical="top" wrapText="1"/>
    </xf>
    <xf numFmtId="0" fontId="28" fillId="0" borderId="0" xfId="0" applyFont="1" applyFill="1" applyBorder="1" applyAlignment="1">
      <alignment horizontal="center" wrapText="1"/>
    </xf>
    <xf numFmtId="0" fontId="2" fillId="2" borderId="4" xfId="0" applyFont="1" applyFill="1" applyBorder="1" applyAlignment="1">
      <alignment horizontal="center" vertical="top" wrapText="1"/>
    </xf>
    <xf numFmtId="0" fontId="2" fillId="2" borderId="4" xfId="0" applyFont="1" applyFill="1" applyBorder="1" applyAlignment="1">
      <alignment vertical="top" wrapText="1"/>
    </xf>
    <xf numFmtId="0" fontId="2" fillId="2" borderId="6" xfId="0" applyFont="1" applyFill="1" applyBorder="1" applyAlignment="1">
      <alignment vertical="top" wrapText="1"/>
    </xf>
    <xf numFmtId="0" fontId="4" fillId="6" borderId="18" xfId="0" applyFont="1" applyFill="1" applyBorder="1" applyAlignment="1">
      <alignment horizontal="center" vertical="top" wrapText="1"/>
    </xf>
    <xf numFmtId="0" fontId="4" fillId="6" borderId="18" xfId="1" applyFont="1" applyFill="1" applyBorder="1" applyAlignment="1">
      <alignment horizontal="justify" vertical="top" wrapText="1"/>
    </xf>
    <xf numFmtId="164" fontId="4" fillId="6" borderId="18" xfId="0" applyNumberFormat="1" applyFont="1" applyFill="1" applyBorder="1" applyAlignment="1">
      <alignment horizontal="center" vertical="top" wrapText="1"/>
    </xf>
    <xf numFmtId="0" fontId="8" fillId="0" borderId="1" xfId="0" applyFont="1" applyBorder="1" applyAlignment="1">
      <alignment horizontal="center" vertical="top" wrapText="1"/>
    </xf>
    <xf numFmtId="0" fontId="3" fillId="0" borderId="1" xfId="0" applyFont="1" applyBorder="1" applyAlignment="1">
      <alignment vertical="top" wrapText="1"/>
    </xf>
    <xf numFmtId="0" fontId="9" fillId="6" borderId="1" xfId="1" applyFont="1" applyFill="1" applyBorder="1" applyAlignment="1">
      <alignment vertical="top" wrapText="1"/>
    </xf>
    <xf numFmtId="0" fontId="15" fillId="0" borderId="1" xfId="0" applyFont="1" applyBorder="1" applyAlignment="1">
      <alignment vertical="top" wrapText="1"/>
    </xf>
    <xf numFmtId="0" fontId="2" fillId="0" borderId="1" xfId="0" applyFont="1" applyBorder="1" applyAlignment="1">
      <alignment horizontal="right" vertical="top" wrapText="1"/>
    </xf>
    <xf numFmtId="0" fontId="23" fillId="0" borderId="1" xfId="0" applyFont="1" applyBorder="1" applyAlignment="1">
      <alignment wrapText="1"/>
    </xf>
    <xf numFmtId="0" fontId="23" fillId="0" borderId="1" xfId="0" applyFont="1" applyBorder="1" applyAlignment="1">
      <alignment vertical="top" wrapText="1"/>
    </xf>
    <xf numFmtId="0" fontId="23" fillId="2" borderId="1" xfId="0" applyFont="1" applyFill="1" applyBorder="1"/>
    <xf numFmtId="0" fontId="8" fillId="6"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7"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right" vertical="top" wrapText="1"/>
    </xf>
    <xf numFmtId="0" fontId="2" fillId="0" borderId="1" xfId="0" applyFont="1" applyBorder="1" applyAlignment="1">
      <alignment horizontal="right" vertical="top" wrapText="1"/>
    </xf>
    <xf numFmtId="0" fontId="31" fillId="0" borderId="1" xfId="0" applyFont="1" applyBorder="1" applyAlignment="1">
      <alignment horizontal="center" vertical="top" wrapText="1"/>
    </xf>
    <xf numFmtId="0" fontId="3" fillId="0" borderId="1" xfId="0" applyFont="1" applyBorder="1" applyAlignment="1">
      <alignment horizontal="center" vertical="top" wrapText="1"/>
    </xf>
    <xf numFmtId="0" fontId="7" fillId="4" borderId="1" xfId="0" applyNumberFormat="1" applyFont="1" applyFill="1" applyBorder="1" applyAlignment="1">
      <alignment horizontal="center" vertical="top" wrapText="1"/>
    </xf>
    <xf numFmtId="0" fontId="0" fillId="5" borderId="1" xfId="0" applyFill="1" applyBorder="1" applyAlignment="1">
      <alignment wrapText="1"/>
    </xf>
    <xf numFmtId="0" fontId="26" fillId="0" borderId="6"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28" fillId="0" borderId="0" xfId="0" applyFont="1" applyBorder="1" applyAlignment="1">
      <alignment horizontal="left" vertical="top" wrapText="1"/>
    </xf>
    <xf numFmtId="0" fontId="28" fillId="0" borderId="11" xfId="0" applyFont="1" applyBorder="1" applyAlignment="1">
      <alignment horizontal="left" vertical="top" wrapText="1"/>
    </xf>
    <xf numFmtId="0" fontId="29" fillId="0" borderId="0" xfId="0" applyFont="1" applyBorder="1" applyAlignment="1">
      <alignment vertical="top" wrapText="1"/>
    </xf>
    <xf numFmtId="0" fontId="29" fillId="0" borderId="11" xfId="0" applyFont="1" applyBorder="1" applyAlignment="1">
      <alignment vertical="top" wrapText="1"/>
    </xf>
    <xf numFmtId="0" fontId="29" fillId="0" borderId="0" xfId="0" applyFont="1" applyBorder="1" applyAlignment="1">
      <alignment horizontal="left" vertical="top" wrapText="1"/>
    </xf>
    <xf numFmtId="0" fontId="29" fillId="0" borderId="11" xfId="0" applyFont="1" applyBorder="1" applyAlignment="1">
      <alignment horizontal="left" vertical="top" wrapText="1"/>
    </xf>
    <xf numFmtId="0" fontId="30" fillId="0" borderId="1" xfId="0" applyFont="1" applyBorder="1" applyAlignment="1">
      <alignment horizontal="center" vertical="top" wrapText="1"/>
    </xf>
    <xf numFmtId="0" fontId="8" fillId="0" borderId="1" xfId="0" applyFont="1" applyBorder="1" applyAlignment="1">
      <alignment horizontal="center" vertical="top" wrapText="1"/>
    </xf>
    <xf numFmtId="0" fontId="29" fillId="0" borderId="0" xfId="0" applyFont="1" applyFill="1" applyBorder="1" applyAlignment="1">
      <alignment vertical="top" wrapText="1"/>
    </xf>
    <xf numFmtId="0" fontId="29" fillId="0" borderId="0"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29" fillId="0" borderId="1" xfId="0" applyFont="1" applyFill="1" applyBorder="1" applyAlignment="1">
      <alignment horizontal="left" vertical="top" wrapText="1"/>
    </xf>
    <xf numFmtId="0" fontId="28" fillId="0" borderId="0" xfId="0" applyFont="1" applyFill="1" applyBorder="1" applyAlignment="1">
      <alignment horizontal="center" vertical="top" wrapText="1"/>
    </xf>
    <xf numFmtId="0" fontId="2" fillId="0" borderId="1" xfId="0" applyFont="1" applyBorder="1" applyAlignment="1">
      <alignment horizontal="center" vertical="top" wrapText="1"/>
    </xf>
    <xf numFmtId="165" fontId="3" fillId="6" borderId="1" xfId="0" applyNumberFormat="1" applyFont="1" applyFill="1" applyBorder="1" applyAlignment="1">
      <alignment horizontal="center" vertical="top" wrapText="1"/>
    </xf>
    <xf numFmtId="165" fontId="2" fillId="0" borderId="1" xfId="0" applyNumberFormat="1" applyFont="1" applyBorder="1" applyAlignment="1">
      <alignment horizontal="center" vertical="top" wrapText="1"/>
    </xf>
    <xf numFmtId="0" fontId="29" fillId="0" borderId="0" xfId="0" applyFont="1" applyFill="1" applyBorder="1" applyAlignment="1">
      <alignment horizontal="left" vertical="top" wrapText="1"/>
    </xf>
    <xf numFmtId="0" fontId="8" fillId="0" borderId="0" xfId="0" applyFont="1" applyFill="1" applyBorder="1" applyAlignment="1">
      <alignment horizontal="center" wrapText="1"/>
    </xf>
    <xf numFmtId="0" fontId="32"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64" fontId="8" fillId="0" borderId="2"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0" fontId="7" fillId="0" borderId="1" xfId="0" applyFont="1" applyFill="1" applyBorder="1" applyAlignment="1">
      <alignment horizontal="center" vertical="center" wrapText="1"/>
    </xf>
    <xf numFmtId="165" fontId="8" fillId="0" borderId="1" xfId="0" applyNumberFormat="1" applyFont="1" applyFill="1" applyBorder="1" applyAlignment="1">
      <alignment horizontal="center" vertical="top" wrapText="1"/>
    </xf>
    <xf numFmtId="0" fontId="28" fillId="0" borderId="0" xfId="0" applyFont="1" applyFill="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xidom.ru/catalog/skobjanye-izdelija/metizy-krepezhnye-izdelija/samorezy-shurupy/10010726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1"/>
  <sheetViews>
    <sheetView tabSelected="1" topLeftCell="A270" zoomScale="80" zoomScaleNormal="80" workbookViewId="0">
      <selection activeCell="E274" sqref="E274"/>
    </sheetView>
  </sheetViews>
  <sheetFormatPr defaultColWidth="9.140625" defaultRowHeight="12.75" x14ac:dyDescent="0.25"/>
  <cols>
    <col min="1" max="1" width="4.28515625" style="3" customWidth="1"/>
    <col min="2" max="2" width="35.42578125" style="12" customWidth="1"/>
    <col min="3" max="3" width="51.5703125" style="12" customWidth="1"/>
    <col min="4" max="4" width="6.28515625" style="12" customWidth="1"/>
    <col min="5" max="6" width="7.42578125" style="12" customWidth="1"/>
    <col min="7" max="7" width="13.140625" style="12" customWidth="1"/>
    <col min="8" max="8" width="13.5703125" style="12" customWidth="1"/>
    <col min="9" max="9" width="13.85546875" style="12" customWidth="1"/>
    <col min="10" max="10" width="16.7109375" style="12" customWidth="1"/>
    <col min="11" max="11" width="21.85546875" style="12" customWidth="1"/>
    <col min="12" max="12" width="0.7109375" style="12" customWidth="1"/>
    <col min="13" max="16384" width="9.140625" style="12"/>
  </cols>
  <sheetData>
    <row r="1" spans="1:12" ht="15.75" x14ac:dyDescent="0.25">
      <c r="A1" s="80"/>
      <c r="B1" s="143" t="s">
        <v>366</v>
      </c>
      <c r="C1" s="144"/>
      <c r="D1" s="144"/>
      <c r="E1" s="144"/>
      <c r="F1" s="144"/>
      <c r="G1" s="144"/>
      <c r="H1" s="144"/>
      <c r="I1" s="144"/>
      <c r="J1" s="144"/>
      <c r="K1" s="144"/>
      <c r="L1" s="145"/>
    </row>
    <row r="2" spans="1:12" ht="55.5" customHeight="1" x14ac:dyDescent="0.25">
      <c r="A2" s="81"/>
      <c r="B2" s="1" t="s">
        <v>367</v>
      </c>
      <c r="C2" s="82" t="s">
        <v>368</v>
      </c>
      <c r="D2" s="83"/>
      <c r="E2" s="84"/>
      <c r="F2" s="84"/>
      <c r="G2" s="146" t="s">
        <v>369</v>
      </c>
      <c r="H2" s="146"/>
      <c r="I2" s="146"/>
      <c r="J2" s="146"/>
      <c r="K2" s="146"/>
      <c r="L2" s="147"/>
    </row>
    <row r="3" spans="1:12" ht="17.25" customHeight="1" x14ac:dyDescent="0.25">
      <c r="A3" s="81"/>
      <c r="B3" s="1" t="s">
        <v>4</v>
      </c>
      <c r="C3" s="85" t="s">
        <v>370</v>
      </c>
      <c r="D3" s="83"/>
      <c r="E3" s="84"/>
      <c r="F3" s="84"/>
      <c r="G3" s="148" t="s">
        <v>371</v>
      </c>
      <c r="H3" s="148"/>
      <c r="I3" s="148"/>
      <c r="J3" s="148"/>
      <c r="K3" s="148"/>
      <c r="L3" s="149"/>
    </row>
    <row r="4" spans="1:12" ht="38.25" x14ac:dyDescent="0.25">
      <c r="A4" s="81"/>
      <c r="B4" s="1" t="s">
        <v>372</v>
      </c>
      <c r="C4" s="82" t="s">
        <v>373</v>
      </c>
      <c r="D4" s="83"/>
      <c r="E4" s="84"/>
      <c r="F4" s="84"/>
      <c r="G4" s="150" t="s">
        <v>374</v>
      </c>
      <c r="H4" s="150"/>
      <c r="I4" s="150"/>
      <c r="J4" s="150"/>
      <c r="K4" s="150"/>
      <c r="L4" s="151"/>
    </row>
    <row r="5" spans="1:12" x14ac:dyDescent="0.25">
      <c r="A5" s="81"/>
      <c r="B5" s="1" t="s">
        <v>375</v>
      </c>
      <c r="C5" s="82"/>
      <c r="D5" s="83"/>
      <c r="E5" s="84"/>
      <c r="F5" s="84"/>
      <c r="G5" s="84"/>
      <c r="H5" s="84"/>
      <c r="I5" s="84"/>
      <c r="J5" s="84"/>
      <c r="K5" s="84"/>
      <c r="L5" s="86"/>
    </row>
    <row r="6" spans="1:12" x14ac:dyDescent="0.25">
      <c r="A6" s="81"/>
      <c r="B6" s="1" t="s">
        <v>18</v>
      </c>
      <c r="C6" s="82">
        <v>8</v>
      </c>
      <c r="D6" s="83"/>
      <c r="E6" s="84"/>
      <c r="F6" s="84"/>
      <c r="G6" s="84"/>
      <c r="H6" s="84"/>
      <c r="I6" s="84"/>
      <c r="J6" s="84"/>
      <c r="K6" s="84"/>
      <c r="L6" s="86"/>
    </row>
    <row r="7" spans="1:12" ht="26.25" thickBot="1" x14ac:dyDescent="0.3">
      <c r="A7" s="87"/>
      <c r="B7" s="88" t="s">
        <v>19</v>
      </c>
      <c r="C7" s="89">
        <v>4</v>
      </c>
      <c r="D7" s="90"/>
      <c r="E7" s="91"/>
      <c r="F7" s="91"/>
      <c r="G7" s="92" t="s">
        <v>376</v>
      </c>
      <c r="H7" s="92"/>
      <c r="I7" s="92"/>
      <c r="J7" s="91"/>
      <c r="K7" s="91"/>
      <c r="L7" s="93"/>
    </row>
    <row r="8" spans="1:12" x14ac:dyDescent="0.25">
      <c r="B8" s="2"/>
      <c r="C8" s="2"/>
      <c r="E8" s="11"/>
      <c r="F8" s="11"/>
      <c r="G8" s="26"/>
      <c r="H8" s="26"/>
      <c r="I8" s="26"/>
      <c r="J8" s="26"/>
      <c r="K8" s="10"/>
    </row>
    <row r="9" spans="1:12" x14ac:dyDescent="0.25">
      <c r="A9" s="119"/>
      <c r="B9" s="120"/>
      <c r="C9" s="120"/>
      <c r="D9" s="120"/>
      <c r="E9" s="120"/>
      <c r="F9" s="120"/>
      <c r="G9" s="120"/>
      <c r="H9" s="120"/>
      <c r="I9" s="120"/>
      <c r="J9" s="120"/>
      <c r="K9" s="121"/>
    </row>
    <row r="10" spans="1:12" ht="12.75" customHeight="1" x14ac:dyDescent="0.25">
      <c r="A10" s="152" t="s">
        <v>377</v>
      </c>
      <c r="B10" s="153"/>
      <c r="C10" s="153"/>
      <c r="D10" s="153"/>
      <c r="E10" s="153"/>
      <c r="F10" s="125"/>
      <c r="G10" s="152" t="s">
        <v>378</v>
      </c>
      <c r="H10" s="152"/>
      <c r="I10" s="152"/>
      <c r="J10" s="152"/>
      <c r="K10" s="152"/>
      <c r="L10" s="152"/>
    </row>
    <row r="11" spans="1:12" ht="15" customHeight="1" x14ac:dyDescent="0.25">
      <c r="A11" s="135" t="s">
        <v>3</v>
      </c>
      <c r="B11" s="135"/>
      <c r="C11" s="135"/>
      <c r="D11" s="135"/>
      <c r="E11" s="135"/>
      <c r="F11" s="135"/>
      <c r="G11" s="135"/>
      <c r="H11" s="135"/>
      <c r="I11" s="135"/>
      <c r="J11" s="135"/>
      <c r="K11" s="135"/>
      <c r="L11" s="48"/>
    </row>
    <row r="12" spans="1:12" ht="38.25" x14ac:dyDescent="0.25">
      <c r="A12" s="94" t="s">
        <v>6</v>
      </c>
      <c r="B12" s="94" t="s">
        <v>0</v>
      </c>
      <c r="C12" s="95" t="s">
        <v>379</v>
      </c>
      <c r="D12" s="94" t="s">
        <v>1</v>
      </c>
      <c r="E12" s="94" t="s">
        <v>11</v>
      </c>
      <c r="F12" s="96" t="s">
        <v>11</v>
      </c>
      <c r="G12" s="96" t="s">
        <v>380</v>
      </c>
      <c r="H12" s="96" t="s">
        <v>381</v>
      </c>
      <c r="I12" s="96" t="s">
        <v>382</v>
      </c>
      <c r="J12" s="97" t="s">
        <v>383</v>
      </c>
      <c r="K12" s="98" t="s">
        <v>12</v>
      </c>
      <c r="L12" s="48"/>
    </row>
    <row r="13" spans="1:12" ht="25.5" x14ac:dyDescent="0.25">
      <c r="A13" s="16">
        <v>1</v>
      </c>
      <c r="B13" s="21" t="s">
        <v>22</v>
      </c>
      <c r="C13" s="22" t="s">
        <v>55</v>
      </c>
      <c r="D13" s="16" t="s">
        <v>2</v>
      </c>
      <c r="E13" s="16">
        <v>1</v>
      </c>
      <c r="F13" s="16">
        <v>8</v>
      </c>
      <c r="G13" s="50">
        <v>3000</v>
      </c>
      <c r="H13" s="50">
        <f t="shared" ref="H13:H38" si="0">PRODUCT(G13,F13)</f>
        <v>24000</v>
      </c>
      <c r="I13" s="50">
        <f t="shared" ref="I13:I38" si="1">PRODUCT(F13,G13)</f>
        <v>24000</v>
      </c>
      <c r="J13" s="50">
        <v>0</v>
      </c>
      <c r="K13" s="16" t="s">
        <v>64</v>
      </c>
      <c r="L13" s="48"/>
    </row>
    <row r="14" spans="1:12" ht="38.25" x14ac:dyDescent="0.2">
      <c r="A14" s="16">
        <v>2</v>
      </c>
      <c r="B14" s="27" t="s">
        <v>364</v>
      </c>
      <c r="C14" s="49" t="s">
        <v>54</v>
      </c>
      <c r="D14" s="16" t="s">
        <v>2</v>
      </c>
      <c r="E14" s="16">
        <v>1</v>
      </c>
      <c r="F14" s="16">
        <v>8</v>
      </c>
      <c r="G14" s="50">
        <v>3700</v>
      </c>
      <c r="H14" s="50">
        <f t="shared" si="0"/>
        <v>29600</v>
      </c>
      <c r="I14" s="50">
        <f t="shared" si="1"/>
        <v>29600</v>
      </c>
      <c r="J14" s="50">
        <v>0</v>
      </c>
      <c r="K14" s="16" t="s">
        <v>64</v>
      </c>
      <c r="L14" s="48"/>
    </row>
    <row r="15" spans="1:12" ht="30" x14ac:dyDescent="0.25">
      <c r="A15" s="16">
        <v>3</v>
      </c>
      <c r="B15" s="27" t="s">
        <v>365</v>
      </c>
      <c r="C15" s="60" t="s">
        <v>39</v>
      </c>
      <c r="D15" s="16" t="s">
        <v>2</v>
      </c>
      <c r="E15" s="16">
        <v>1</v>
      </c>
      <c r="F15" s="16">
        <v>8</v>
      </c>
      <c r="G15" s="51">
        <v>2800</v>
      </c>
      <c r="H15" s="51">
        <f t="shared" si="0"/>
        <v>22400</v>
      </c>
      <c r="I15" s="51">
        <f t="shared" si="1"/>
        <v>22400</v>
      </c>
      <c r="J15" s="50">
        <v>0</v>
      </c>
      <c r="K15" s="16" t="s">
        <v>64</v>
      </c>
      <c r="L15" s="48"/>
    </row>
    <row r="16" spans="1:12" ht="25.5" x14ac:dyDescent="0.25">
      <c r="A16" s="16">
        <v>4</v>
      </c>
      <c r="B16" s="27" t="s">
        <v>23</v>
      </c>
      <c r="C16" s="21" t="s">
        <v>42</v>
      </c>
      <c r="D16" s="16" t="s">
        <v>2</v>
      </c>
      <c r="E16" s="16">
        <v>1</v>
      </c>
      <c r="F16" s="16">
        <v>8</v>
      </c>
      <c r="G16" s="50">
        <v>2800</v>
      </c>
      <c r="H16" s="50">
        <f t="shared" si="0"/>
        <v>22400</v>
      </c>
      <c r="I16" s="50">
        <f t="shared" si="1"/>
        <v>22400</v>
      </c>
      <c r="J16" s="50">
        <v>0</v>
      </c>
      <c r="K16" s="16" t="s">
        <v>64</v>
      </c>
      <c r="L16" s="48"/>
    </row>
    <row r="17" spans="1:12" ht="25.5" x14ac:dyDescent="0.25">
      <c r="A17" s="16">
        <v>5</v>
      </c>
      <c r="B17" s="27" t="s">
        <v>24</v>
      </c>
      <c r="C17" s="21" t="s">
        <v>45</v>
      </c>
      <c r="D17" s="16" t="s">
        <v>2</v>
      </c>
      <c r="E17" s="16">
        <v>1</v>
      </c>
      <c r="F17" s="16">
        <v>8</v>
      </c>
      <c r="G17" s="50">
        <v>1000</v>
      </c>
      <c r="H17" s="50">
        <f t="shared" si="0"/>
        <v>8000</v>
      </c>
      <c r="I17" s="50">
        <f t="shared" si="1"/>
        <v>8000</v>
      </c>
      <c r="J17" s="50">
        <v>0</v>
      </c>
      <c r="K17" s="16" t="s">
        <v>64</v>
      </c>
      <c r="L17" s="48"/>
    </row>
    <row r="18" spans="1:12" ht="25.5" x14ac:dyDescent="0.25">
      <c r="A18" s="16">
        <v>6</v>
      </c>
      <c r="B18" s="21" t="s">
        <v>25</v>
      </c>
      <c r="C18" s="21" t="s">
        <v>46</v>
      </c>
      <c r="D18" s="16" t="s">
        <v>2</v>
      </c>
      <c r="E18" s="16">
        <v>1</v>
      </c>
      <c r="F18" s="16">
        <v>8</v>
      </c>
      <c r="G18" s="50">
        <v>1000</v>
      </c>
      <c r="H18" s="50">
        <f t="shared" si="0"/>
        <v>8000</v>
      </c>
      <c r="I18" s="50">
        <f t="shared" si="1"/>
        <v>8000</v>
      </c>
      <c r="J18" s="50">
        <v>0</v>
      </c>
      <c r="K18" s="16" t="s">
        <v>64</v>
      </c>
      <c r="L18" s="48"/>
    </row>
    <row r="19" spans="1:12" ht="25.5" x14ac:dyDescent="0.25">
      <c r="A19" s="16">
        <v>7</v>
      </c>
      <c r="B19" s="21" t="s">
        <v>43</v>
      </c>
      <c r="C19" s="21" t="s">
        <v>44</v>
      </c>
      <c r="D19" s="16" t="s">
        <v>2</v>
      </c>
      <c r="E19" s="16">
        <v>1</v>
      </c>
      <c r="F19" s="16">
        <v>8</v>
      </c>
      <c r="G19" s="50">
        <v>2100</v>
      </c>
      <c r="H19" s="50">
        <f t="shared" si="0"/>
        <v>16800</v>
      </c>
      <c r="I19" s="50">
        <f t="shared" si="1"/>
        <v>16800</v>
      </c>
      <c r="J19" s="50">
        <v>0</v>
      </c>
      <c r="K19" s="16" t="s">
        <v>64</v>
      </c>
      <c r="L19" s="48"/>
    </row>
    <row r="20" spans="1:12" ht="25.5" x14ac:dyDescent="0.25">
      <c r="A20" s="16">
        <v>8</v>
      </c>
      <c r="B20" s="27" t="s">
        <v>30</v>
      </c>
      <c r="C20" s="60" t="s">
        <v>29</v>
      </c>
      <c r="D20" s="16" t="s">
        <v>2</v>
      </c>
      <c r="E20" s="16">
        <v>1</v>
      </c>
      <c r="F20" s="16">
        <v>8</v>
      </c>
      <c r="G20" s="50">
        <v>900</v>
      </c>
      <c r="H20" s="50">
        <f t="shared" si="0"/>
        <v>7200</v>
      </c>
      <c r="I20" s="50">
        <f t="shared" si="1"/>
        <v>7200</v>
      </c>
      <c r="J20" s="50">
        <v>0</v>
      </c>
      <c r="K20" s="16" t="s">
        <v>64</v>
      </c>
      <c r="L20" s="48"/>
    </row>
    <row r="21" spans="1:12" ht="25.5" x14ac:dyDescent="0.25">
      <c r="A21" s="16">
        <v>9</v>
      </c>
      <c r="B21" s="27" t="s">
        <v>26</v>
      </c>
      <c r="C21" s="17" t="s">
        <v>33</v>
      </c>
      <c r="D21" s="16" t="s">
        <v>2</v>
      </c>
      <c r="E21" s="16">
        <v>1</v>
      </c>
      <c r="F21" s="16">
        <v>8</v>
      </c>
      <c r="G21" s="50">
        <v>1500</v>
      </c>
      <c r="H21" s="50">
        <f t="shared" si="0"/>
        <v>12000</v>
      </c>
      <c r="I21" s="50">
        <f t="shared" si="1"/>
        <v>12000</v>
      </c>
      <c r="J21" s="50">
        <v>0</v>
      </c>
      <c r="K21" s="16" t="s">
        <v>64</v>
      </c>
      <c r="L21" s="48"/>
    </row>
    <row r="22" spans="1:12" ht="25.5" x14ac:dyDescent="0.25">
      <c r="A22" s="16">
        <v>10</v>
      </c>
      <c r="B22" s="27" t="s">
        <v>27</v>
      </c>
      <c r="C22" s="17" t="s">
        <v>34</v>
      </c>
      <c r="D22" s="16" t="s">
        <v>2</v>
      </c>
      <c r="E22" s="16">
        <v>1</v>
      </c>
      <c r="F22" s="16">
        <v>8</v>
      </c>
      <c r="G22" s="50">
        <v>3000</v>
      </c>
      <c r="H22" s="50">
        <f t="shared" si="0"/>
        <v>24000</v>
      </c>
      <c r="I22" s="50">
        <f t="shared" si="1"/>
        <v>24000</v>
      </c>
      <c r="J22" s="50">
        <v>0</v>
      </c>
      <c r="K22" s="16" t="s">
        <v>64</v>
      </c>
      <c r="L22" s="48"/>
    </row>
    <row r="23" spans="1:12" ht="25.5" x14ac:dyDescent="0.25">
      <c r="A23" s="16">
        <v>11</v>
      </c>
      <c r="B23" s="27" t="s">
        <v>40</v>
      </c>
      <c r="C23" s="17" t="s">
        <v>41</v>
      </c>
      <c r="D23" s="16" t="s">
        <v>2</v>
      </c>
      <c r="E23" s="16">
        <v>1</v>
      </c>
      <c r="F23" s="16">
        <v>8</v>
      </c>
      <c r="G23" s="50">
        <v>900</v>
      </c>
      <c r="H23" s="50">
        <f t="shared" si="0"/>
        <v>7200</v>
      </c>
      <c r="I23" s="50">
        <f t="shared" si="1"/>
        <v>7200</v>
      </c>
      <c r="J23" s="50">
        <v>0</v>
      </c>
      <c r="K23" s="16" t="s">
        <v>64</v>
      </c>
      <c r="L23" s="48"/>
    </row>
    <row r="24" spans="1:12" ht="25.5" x14ac:dyDescent="0.25">
      <c r="A24" s="16">
        <v>12</v>
      </c>
      <c r="B24" s="27" t="s">
        <v>28</v>
      </c>
      <c r="C24" s="17" t="s">
        <v>49</v>
      </c>
      <c r="D24" s="16" t="s">
        <v>2</v>
      </c>
      <c r="E24" s="16">
        <v>1</v>
      </c>
      <c r="F24" s="16">
        <v>8</v>
      </c>
      <c r="G24" s="50">
        <v>1200</v>
      </c>
      <c r="H24" s="50">
        <f t="shared" si="0"/>
        <v>9600</v>
      </c>
      <c r="I24" s="50">
        <f t="shared" si="1"/>
        <v>9600</v>
      </c>
      <c r="J24" s="50">
        <v>0</v>
      </c>
      <c r="K24" s="16" t="s">
        <v>64</v>
      </c>
      <c r="L24" s="48"/>
    </row>
    <row r="25" spans="1:12" ht="25.5" x14ac:dyDescent="0.25">
      <c r="A25" s="16">
        <v>13</v>
      </c>
      <c r="B25" s="27" t="s">
        <v>31</v>
      </c>
      <c r="C25" s="17" t="s">
        <v>32</v>
      </c>
      <c r="D25" s="16" t="s">
        <v>2</v>
      </c>
      <c r="E25" s="16">
        <v>1</v>
      </c>
      <c r="F25" s="16">
        <v>8</v>
      </c>
      <c r="G25" s="50">
        <v>610</v>
      </c>
      <c r="H25" s="50">
        <f t="shared" si="0"/>
        <v>4880</v>
      </c>
      <c r="I25" s="50">
        <f t="shared" si="1"/>
        <v>4880</v>
      </c>
      <c r="J25" s="50">
        <v>0</v>
      </c>
      <c r="K25" s="16" t="s">
        <v>64</v>
      </c>
      <c r="L25" s="48"/>
    </row>
    <row r="26" spans="1:12" ht="25.5" x14ac:dyDescent="0.25">
      <c r="A26" s="122">
        <v>14</v>
      </c>
      <c r="B26" s="28" t="s">
        <v>35</v>
      </c>
      <c r="C26" s="123" t="s">
        <v>36</v>
      </c>
      <c r="D26" s="122" t="s">
        <v>56</v>
      </c>
      <c r="E26" s="122">
        <v>1</v>
      </c>
      <c r="F26" s="122">
        <v>8</v>
      </c>
      <c r="G26" s="124">
        <v>650</v>
      </c>
      <c r="H26" s="124">
        <f t="shared" si="0"/>
        <v>5200</v>
      </c>
      <c r="I26" s="124">
        <f t="shared" si="1"/>
        <v>5200</v>
      </c>
      <c r="J26" s="124">
        <v>0</v>
      </c>
      <c r="K26" s="16" t="s">
        <v>64</v>
      </c>
    </row>
    <row r="27" spans="1:12" ht="25.5" x14ac:dyDescent="0.25">
      <c r="A27" s="16">
        <v>15</v>
      </c>
      <c r="B27" s="27" t="s">
        <v>37</v>
      </c>
      <c r="C27" s="17" t="s">
        <v>38</v>
      </c>
      <c r="D27" s="16" t="s">
        <v>2</v>
      </c>
      <c r="E27" s="16">
        <v>1</v>
      </c>
      <c r="F27" s="16">
        <v>8</v>
      </c>
      <c r="G27" s="50">
        <v>8900</v>
      </c>
      <c r="H27" s="50">
        <f t="shared" si="0"/>
        <v>71200</v>
      </c>
      <c r="I27" s="50">
        <f t="shared" si="1"/>
        <v>71200</v>
      </c>
      <c r="J27" s="50">
        <v>0</v>
      </c>
      <c r="K27" s="16" t="s">
        <v>64</v>
      </c>
    </row>
    <row r="28" spans="1:12" ht="25.5" x14ac:dyDescent="0.25">
      <c r="A28" s="16">
        <v>16</v>
      </c>
      <c r="B28" s="27" t="s">
        <v>295</v>
      </c>
      <c r="C28" s="17" t="s">
        <v>50</v>
      </c>
      <c r="D28" s="16" t="s">
        <v>2</v>
      </c>
      <c r="E28" s="16">
        <v>1</v>
      </c>
      <c r="F28" s="16">
        <v>8</v>
      </c>
      <c r="G28" s="50">
        <v>690</v>
      </c>
      <c r="H28" s="50">
        <f t="shared" si="0"/>
        <v>5520</v>
      </c>
      <c r="I28" s="50">
        <f t="shared" si="1"/>
        <v>5520</v>
      </c>
      <c r="J28" s="50">
        <v>0</v>
      </c>
      <c r="K28" s="16" t="s">
        <v>65</v>
      </c>
    </row>
    <row r="29" spans="1:12" ht="25.5" x14ac:dyDescent="0.25">
      <c r="A29" s="16">
        <v>17</v>
      </c>
      <c r="B29" s="27" t="s">
        <v>47</v>
      </c>
      <c r="C29" s="17" t="s">
        <v>48</v>
      </c>
      <c r="D29" s="16" t="s">
        <v>2</v>
      </c>
      <c r="E29" s="16">
        <v>1</v>
      </c>
      <c r="F29" s="16">
        <v>8</v>
      </c>
      <c r="G29" s="50">
        <v>300</v>
      </c>
      <c r="H29" s="50">
        <f t="shared" si="0"/>
        <v>2400</v>
      </c>
      <c r="I29" s="50">
        <f t="shared" si="1"/>
        <v>2400</v>
      </c>
      <c r="J29" s="50">
        <v>0</v>
      </c>
      <c r="K29" s="16" t="s">
        <v>65</v>
      </c>
    </row>
    <row r="30" spans="1:12" ht="25.5" x14ac:dyDescent="0.25">
      <c r="A30" s="16">
        <v>18</v>
      </c>
      <c r="B30" s="27" t="s">
        <v>344</v>
      </c>
      <c r="C30" s="17" t="s">
        <v>345</v>
      </c>
      <c r="D30" s="16" t="s">
        <v>2</v>
      </c>
      <c r="E30" s="16">
        <v>125</v>
      </c>
      <c r="F30" s="16">
        <v>500</v>
      </c>
      <c r="G30" s="50">
        <v>47</v>
      </c>
      <c r="H30" s="50">
        <f t="shared" si="0"/>
        <v>23500</v>
      </c>
      <c r="I30" s="50">
        <f t="shared" si="1"/>
        <v>23500</v>
      </c>
      <c r="J30" s="50">
        <v>0</v>
      </c>
      <c r="K30" s="16" t="s">
        <v>65</v>
      </c>
    </row>
    <row r="31" spans="1:12" ht="25.5" x14ac:dyDescent="0.25">
      <c r="A31" s="16">
        <v>19</v>
      </c>
      <c r="B31" s="27" t="s">
        <v>278</v>
      </c>
      <c r="C31" s="99" t="s">
        <v>279</v>
      </c>
      <c r="D31" s="16" t="s">
        <v>2</v>
      </c>
      <c r="E31" s="16">
        <v>3</v>
      </c>
      <c r="F31" s="16">
        <v>12</v>
      </c>
      <c r="G31" s="50">
        <v>13</v>
      </c>
      <c r="H31" s="50">
        <f t="shared" si="0"/>
        <v>156</v>
      </c>
      <c r="I31" s="50">
        <f t="shared" si="1"/>
        <v>156</v>
      </c>
      <c r="J31" s="50">
        <v>0</v>
      </c>
      <c r="K31" s="16" t="s">
        <v>65</v>
      </c>
    </row>
    <row r="32" spans="1:12" ht="25.5" x14ac:dyDescent="0.25">
      <c r="A32" s="16">
        <v>20</v>
      </c>
      <c r="B32" s="27" t="s">
        <v>63</v>
      </c>
      <c r="C32" s="99" t="s">
        <v>59</v>
      </c>
      <c r="D32" s="16" t="s">
        <v>2</v>
      </c>
      <c r="E32" s="16">
        <v>10</v>
      </c>
      <c r="F32" s="16">
        <v>40</v>
      </c>
      <c r="G32" s="50">
        <v>34</v>
      </c>
      <c r="H32" s="50">
        <f t="shared" si="0"/>
        <v>1360</v>
      </c>
      <c r="I32" s="50">
        <f t="shared" si="1"/>
        <v>1360</v>
      </c>
      <c r="J32" s="50">
        <v>0</v>
      </c>
      <c r="K32" s="16" t="s">
        <v>65</v>
      </c>
    </row>
    <row r="33" spans="1:11" ht="25.5" x14ac:dyDescent="0.25">
      <c r="A33" s="16">
        <v>21</v>
      </c>
      <c r="B33" s="27" t="s">
        <v>70</v>
      </c>
      <c r="C33" s="17" t="s">
        <v>283</v>
      </c>
      <c r="D33" s="16" t="s">
        <v>66</v>
      </c>
      <c r="E33" s="16">
        <v>8</v>
      </c>
      <c r="F33" s="16">
        <v>32</v>
      </c>
      <c r="G33" s="50">
        <v>650</v>
      </c>
      <c r="H33" s="50">
        <f t="shared" si="0"/>
        <v>20800</v>
      </c>
      <c r="I33" s="50">
        <f t="shared" si="1"/>
        <v>20800</v>
      </c>
      <c r="J33" s="50">
        <v>0</v>
      </c>
      <c r="K33" s="16" t="s">
        <v>65</v>
      </c>
    </row>
    <row r="34" spans="1:11" ht="25.5" x14ac:dyDescent="0.25">
      <c r="A34" s="16">
        <v>22</v>
      </c>
      <c r="B34" s="27" t="s">
        <v>68</v>
      </c>
      <c r="C34" s="17" t="s">
        <v>69</v>
      </c>
      <c r="D34" s="16" t="s">
        <v>58</v>
      </c>
      <c r="E34" s="16">
        <v>1</v>
      </c>
      <c r="F34" s="16">
        <v>8</v>
      </c>
      <c r="G34" s="50">
        <v>444</v>
      </c>
      <c r="H34" s="50">
        <f t="shared" si="0"/>
        <v>3552</v>
      </c>
      <c r="I34" s="50">
        <f t="shared" si="1"/>
        <v>3552</v>
      </c>
      <c r="J34" s="50">
        <v>0</v>
      </c>
      <c r="K34" s="16" t="s">
        <v>65</v>
      </c>
    </row>
    <row r="35" spans="1:11" ht="25.5" x14ac:dyDescent="0.25">
      <c r="A35" s="16">
        <v>23</v>
      </c>
      <c r="B35" s="27" t="s">
        <v>281</v>
      </c>
      <c r="C35" s="17" t="s">
        <v>282</v>
      </c>
      <c r="D35" s="16" t="s">
        <v>58</v>
      </c>
      <c r="E35" s="16">
        <v>1</v>
      </c>
      <c r="F35" s="16">
        <v>4</v>
      </c>
      <c r="G35" s="50">
        <v>228</v>
      </c>
      <c r="H35" s="50">
        <f t="shared" si="0"/>
        <v>912</v>
      </c>
      <c r="I35" s="50">
        <f t="shared" si="1"/>
        <v>912</v>
      </c>
      <c r="J35" s="50">
        <v>0</v>
      </c>
      <c r="K35" s="16" t="s">
        <v>65</v>
      </c>
    </row>
    <row r="36" spans="1:11" ht="25.5" x14ac:dyDescent="0.25">
      <c r="A36" s="16">
        <v>24</v>
      </c>
      <c r="B36" s="27" t="s">
        <v>60</v>
      </c>
      <c r="C36" s="17" t="s">
        <v>61</v>
      </c>
      <c r="D36" s="16" t="s">
        <v>62</v>
      </c>
      <c r="E36" s="16">
        <v>1</v>
      </c>
      <c r="F36" s="16">
        <v>4</v>
      </c>
      <c r="G36" s="50">
        <v>267</v>
      </c>
      <c r="H36" s="50">
        <f t="shared" si="0"/>
        <v>1068</v>
      </c>
      <c r="I36" s="50">
        <f t="shared" si="1"/>
        <v>1068</v>
      </c>
      <c r="J36" s="50">
        <v>0</v>
      </c>
      <c r="K36" s="16" t="s">
        <v>65</v>
      </c>
    </row>
    <row r="37" spans="1:11" ht="25.5" x14ac:dyDescent="0.25">
      <c r="A37" s="16">
        <v>25</v>
      </c>
      <c r="B37" s="27" t="s">
        <v>277</v>
      </c>
      <c r="C37" s="17" t="s">
        <v>276</v>
      </c>
      <c r="D37" s="16" t="s">
        <v>2</v>
      </c>
      <c r="E37" s="16">
        <v>1</v>
      </c>
      <c r="F37" s="16">
        <v>4</v>
      </c>
      <c r="G37" s="50">
        <v>420</v>
      </c>
      <c r="H37" s="50">
        <f t="shared" si="0"/>
        <v>1680</v>
      </c>
      <c r="I37" s="50">
        <f t="shared" si="1"/>
        <v>1680</v>
      </c>
      <c r="J37" s="50">
        <v>0</v>
      </c>
      <c r="K37" s="16" t="s">
        <v>65</v>
      </c>
    </row>
    <row r="38" spans="1:11" ht="25.5" x14ac:dyDescent="0.25">
      <c r="A38" s="16">
        <v>26</v>
      </c>
      <c r="B38" s="29" t="s">
        <v>52</v>
      </c>
      <c r="C38" s="17" t="s">
        <v>51</v>
      </c>
      <c r="D38" s="16" t="s">
        <v>2</v>
      </c>
      <c r="E38" s="16">
        <v>1</v>
      </c>
      <c r="F38" s="16">
        <v>8</v>
      </c>
      <c r="G38" s="50">
        <v>95</v>
      </c>
      <c r="H38" s="50">
        <f t="shared" si="0"/>
        <v>760</v>
      </c>
      <c r="I38" s="50">
        <f t="shared" si="1"/>
        <v>760</v>
      </c>
      <c r="J38" s="50">
        <v>0</v>
      </c>
      <c r="K38" s="16" t="s">
        <v>64</v>
      </c>
    </row>
    <row r="39" spans="1:11" ht="25.5" x14ac:dyDescent="0.25">
      <c r="A39" s="16">
        <v>27</v>
      </c>
      <c r="B39" s="29" t="s">
        <v>219</v>
      </c>
      <c r="C39" s="41" t="s">
        <v>81</v>
      </c>
      <c r="D39" s="16" t="s">
        <v>80</v>
      </c>
      <c r="E39" s="16">
        <v>1</v>
      </c>
      <c r="F39" s="16">
        <v>4</v>
      </c>
      <c r="G39" s="50">
        <v>170</v>
      </c>
      <c r="H39" s="50">
        <f>PRODUCT(F39,G39)</f>
        <v>680</v>
      </c>
      <c r="I39" s="50">
        <v>0</v>
      </c>
      <c r="J39" s="50">
        <f>PRODUCT(F39,G39)</f>
        <v>680</v>
      </c>
      <c r="K39" s="16" t="s">
        <v>64</v>
      </c>
    </row>
    <row r="40" spans="1:11" ht="25.5" x14ac:dyDescent="0.25">
      <c r="A40" s="16">
        <v>28</v>
      </c>
      <c r="B40" s="29" t="s">
        <v>53</v>
      </c>
      <c r="C40" s="30" t="s">
        <v>67</v>
      </c>
      <c r="D40" s="16" t="s">
        <v>2</v>
      </c>
      <c r="E40" s="16">
        <v>6</v>
      </c>
      <c r="F40" s="16">
        <v>24</v>
      </c>
      <c r="G40" s="50">
        <v>400</v>
      </c>
      <c r="H40" s="50">
        <f>PRODUCT(G40,F40)</f>
        <v>9600</v>
      </c>
      <c r="I40" s="50">
        <f>PRODUCT(F40,G40)</f>
        <v>9600</v>
      </c>
      <c r="J40" s="50">
        <v>0</v>
      </c>
      <c r="K40" s="16" t="s">
        <v>64</v>
      </c>
    </row>
    <row r="41" spans="1:11" ht="15" x14ac:dyDescent="0.25">
      <c r="A41" s="16"/>
      <c r="B41" s="29"/>
      <c r="C41" s="30"/>
      <c r="D41" s="16"/>
      <c r="E41" s="16"/>
      <c r="F41" s="16"/>
      <c r="G41" s="50"/>
      <c r="H41" s="50"/>
      <c r="I41" s="50"/>
      <c r="J41" s="50"/>
      <c r="K41" s="16"/>
    </row>
    <row r="42" spans="1:11" x14ac:dyDescent="0.25">
      <c r="A42" s="48"/>
      <c r="B42" s="48"/>
      <c r="C42" s="48"/>
      <c r="D42" s="48"/>
      <c r="E42" s="48"/>
      <c r="F42" s="48"/>
      <c r="G42" s="48"/>
      <c r="H42" s="48"/>
      <c r="I42" s="53">
        <f>SUM(I13:I40)</f>
        <v>343788</v>
      </c>
      <c r="J42" s="53">
        <f>SUM(J13:J40)</f>
        <v>680</v>
      </c>
      <c r="K42" s="48"/>
    </row>
    <row r="43" spans="1:11" ht="15" customHeight="1" x14ac:dyDescent="0.25">
      <c r="A43" s="135" t="s">
        <v>384</v>
      </c>
      <c r="B43" s="135"/>
      <c r="C43" s="135"/>
      <c r="D43" s="135"/>
      <c r="E43" s="135"/>
      <c r="F43" s="135"/>
      <c r="G43" s="135"/>
      <c r="H43" s="135"/>
      <c r="I43" s="135"/>
      <c r="J43" s="135"/>
      <c r="K43" s="135"/>
    </row>
    <row r="44" spans="1:11" ht="38.25" x14ac:dyDescent="0.25">
      <c r="A44" s="13" t="s">
        <v>6</v>
      </c>
      <c r="B44" s="13" t="s">
        <v>0</v>
      </c>
      <c r="C44" s="20" t="s">
        <v>57</v>
      </c>
      <c r="D44" s="13" t="s">
        <v>1</v>
      </c>
      <c r="E44" s="13" t="s">
        <v>11</v>
      </c>
      <c r="F44" s="96" t="s">
        <v>11</v>
      </c>
      <c r="G44" s="96" t="s">
        <v>380</v>
      </c>
      <c r="H44" s="96" t="s">
        <v>381</v>
      </c>
      <c r="I44" s="96" t="s">
        <v>382</v>
      </c>
      <c r="J44" s="97" t="s">
        <v>383</v>
      </c>
      <c r="K44" s="98" t="s">
        <v>12</v>
      </c>
    </row>
    <row r="45" spans="1:11" ht="25.5" x14ac:dyDescent="0.25">
      <c r="A45" s="16">
        <v>1</v>
      </c>
      <c r="B45" s="31" t="s">
        <v>298</v>
      </c>
      <c r="C45" s="52" t="s">
        <v>299</v>
      </c>
      <c r="D45" s="16" t="s">
        <v>2</v>
      </c>
      <c r="E45" s="16">
        <v>35</v>
      </c>
      <c r="F45" s="16">
        <v>280</v>
      </c>
      <c r="G45" s="50">
        <v>73</v>
      </c>
      <c r="H45" s="50">
        <f>PRODUCT(F45:G45)</f>
        <v>20440</v>
      </c>
      <c r="I45" s="50">
        <f>PRODUCT(F45:G45)</f>
        <v>20440</v>
      </c>
      <c r="J45" s="50">
        <v>0</v>
      </c>
      <c r="K45" s="16" t="s">
        <v>300</v>
      </c>
    </row>
    <row r="46" spans="1:11" x14ac:dyDescent="0.25">
      <c r="A46" s="16">
        <v>2</v>
      </c>
      <c r="B46" s="31" t="s">
        <v>71</v>
      </c>
      <c r="C46" s="39" t="s">
        <v>310</v>
      </c>
      <c r="D46" s="16" t="s">
        <v>2</v>
      </c>
      <c r="E46" s="16">
        <v>35</v>
      </c>
      <c r="F46" s="16">
        <v>280</v>
      </c>
      <c r="G46" s="50">
        <v>68</v>
      </c>
      <c r="H46" s="50">
        <f t="shared" ref="H46:H63" si="2">PRODUCT(G46,F46)</f>
        <v>19040</v>
      </c>
      <c r="I46" s="50">
        <f t="shared" ref="I46:I63" si="3">PRODUCT(F46,G46)</f>
        <v>19040</v>
      </c>
      <c r="J46" s="50">
        <v>0</v>
      </c>
      <c r="K46" s="16" t="s">
        <v>72</v>
      </c>
    </row>
    <row r="47" spans="1:11" ht="25.5" x14ac:dyDescent="0.25">
      <c r="A47" s="16" t="s">
        <v>9</v>
      </c>
      <c r="B47" s="31" t="s">
        <v>329</v>
      </c>
      <c r="C47" s="39" t="s">
        <v>337</v>
      </c>
      <c r="D47" s="16" t="s">
        <v>2</v>
      </c>
      <c r="E47" s="16">
        <v>5</v>
      </c>
      <c r="F47" s="16">
        <v>40</v>
      </c>
      <c r="G47" s="50">
        <v>123</v>
      </c>
      <c r="H47" s="50">
        <f t="shared" si="2"/>
        <v>4920</v>
      </c>
      <c r="I47" s="50">
        <f t="shared" si="3"/>
        <v>4920</v>
      </c>
      <c r="J47" s="50">
        <v>0</v>
      </c>
      <c r="K47" s="16" t="s">
        <v>274</v>
      </c>
    </row>
    <row r="48" spans="1:11" ht="25.5" x14ac:dyDescent="0.25">
      <c r="A48" s="16">
        <v>4</v>
      </c>
      <c r="B48" s="29" t="s">
        <v>73</v>
      </c>
      <c r="C48" s="38" t="s">
        <v>330</v>
      </c>
      <c r="D48" s="16" t="s">
        <v>2</v>
      </c>
      <c r="E48" s="16">
        <v>7</v>
      </c>
      <c r="F48" s="16">
        <v>72</v>
      </c>
      <c r="G48" s="50">
        <v>123</v>
      </c>
      <c r="H48" s="50">
        <f t="shared" si="2"/>
        <v>8856</v>
      </c>
      <c r="I48" s="50">
        <f t="shared" si="3"/>
        <v>8856</v>
      </c>
      <c r="J48" s="50">
        <v>0</v>
      </c>
      <c r="K48" s="16" t="s">
        <v>274</v>
      </c>
    </row>
    <row r="49" spans="1:12" ht="25.5" x14ac:dyDescent="0.25">
      <c r="A49" s="16">
        <v>5</v>
      </c>
      <c r="B49" s="27" t="s">
        <v>74</v>
      </c>
      <c r="C49" s="17" t="s">
        <v>75</v>
      </c>
      <c r="D49" s="16" t="s">
        <v>58</v>
      </c>
      <c r="E49" s="16">
        <v>1</v>
      </c>
      <c r="F49" s="16">
        <v>4</v>
      </c>
      <c r="G49" s="50">
        <v>95</v>
      </c>
      <c r="H49" s="50">
        <f t="shared" si="2"/>
        <v>380</v>
      </c>
      <c r="I49" s="50">
        <f t="shared" si="3"/>
        <v>380</v>
      </c>
      <c r="J49" s="50">
        <v>0</v>
      </c>
      <c r="K49" s="16" t="s">
        <v>274</v>
      </c>
    </row>
    <row r="50" spans="1:12" ht="25.5" x14ac:dyDescent="0.25">
      <c r="A50" s="16">
        <v>6</v>
      </c>
      <c r="B50" s="29" t="s">
        <v>78</v>
      </c>
      <c r="C50" s="17" t="s">
        <v>77</v>
      </c>
      <c r="D50" s="16" t="s">
        <v>79</v>
      </c>
      <c r="E50" s="16">
        <v>1</v>
      </c>
      <c r="F50" s="16">
        <v>4</v>
      </c>
      <c r="G50" s="50">
        <v>174</v>
      </c>
      <c r="H50" s="50">
        <f t="shared" si="2"/>
        <v>696</v>
      </c>
      <c r="I50" s="50">
        <f t="shared" si="3"/>
        <v>696</v>
      </c>
      <c r="J50" s="50">
        <v>0</v>
      </c>
      <c r="K50" s="16" t="s">
        <v>274</v>
      </c>
    </row>
    <row r="51" spans="1:12" ht="25.5" x14ac:dyDescent="0.25">
      <c r="A51" s="16" t="s">
        <v>302</v>
      </c>
      <c r="B51" s="29" t="s">
        <v>303</v>
      </c>
      <c r="C51" s="17" t="s">
        <v>304</v>
      </c>
      <c r="D51" s="16" t="s">
        <v>80</v>
      </c>
      <c r="E51" s="16">
        <v>6</v>
      </c>
      <c r="F51" s="16">
        <v>24</v>
      </c>
      <c r="G51" s="54">
        <v>200</v>
      </c>
      <c r="H51" s="54">
        <f t="shared" si="2"/>
        <v>4800</v>
      </c>
      <c r="I51" s="54">
        <f t="shared" si="3"/>
        <v>4800</v>
      </c>
      <c r="J51" s="50">
        <v>0</v>
      </c>
      <c r="K51" s="16" t="s">
        <v>308</v>
      </c>
    </row>
    <row r="52" spans="1:12" ht="25.5" x14ac:dyDescent="0.25">
      <c r="A52" s="16" t="s">
        <v>305</v>
      </c>
      <c r="B52" s="12" t="s">
        <v>306</v>
      </c>
      <c r="C52" s="17" t="s">
        <v>307</v>
      </c>
      <c r="D52" s="16" t="s">
        <v>2</v>
      </c>
      <c r="E52" s="16">
        <v>1</v>
      </c>
      <c r="F52" s="16">
        <v>8</v>
      </c>
      <c r="G52" s="54">
        <v>5100</v>
      </c>
      <c r="H52" s="54">
        <f t="shared" si="2"/>
        <v>40800</v>
      </c>
      <c r="I52" s="54">
        <f t="shared" si="3"/>
        <v>40800</v>
      </c>
      <c r="J52" s="50">
        <v>0</v>
      </c>
      <c r="K52" s="16" t="s">
        <v>308</v>
      </c>
    </row>
    <row r="53" spans="1:12" ht="25.5" x14ac:dyDescent="0.25">
      <c r="A53" s="16" t="s">
        <v>311</v>
      </c>
      <c r="B53" s="29" t="s">
        <v>312</v>
      </c>
      <c r="C53" s="17" t="s">
        <v>313</v>
      </c>
      <c r="D53" s="16" t="s">
        <v>2</v>
      </c>
      <c r="E53" s="16">
        <v>11</v>
      </c>
      <c r="F53" s="16">
        <v>84</v>
      </c>
      <c r="G53" s="54">
        <v>3100</v>
      </c>
      <c r="H53" s="54">
        <f t="shared" si="2"/>
        <v>260400</v>
      </c>
      <c r="I53" s="54">
        <f t="shared" si="3"/>
        <v>260400</v>
      </c>
      <c r="J53" s="50">
        <v>0</v>
      </c>
      <c r="K53" s="16" t="s">
        <v>308</v>
      </c>
    </row>
    <row r="54" spans="1:12" ht="25.5" x14ac:dyDescent="0.25">
      <c r="A54" s="16" t="s">
        <v>314</v>
      </c>
      <c r="B54" s="29" t="s">
        <v>315</v>
      </c>
      <c r="C54" s="17" t="s">
        <v>322</v>
      </c>
      <c r="D54" s="16" t="s">
        <v>2</v>
      </c>
      <c r="E54" s="16">
        <v>3</v>
      </c>
      <c r="F54" s="16">
        <v>24</v>
      </c>
      <c r="G54" s="50">
        <v>1200</v>
      </c>
      <c r="H54" s="50">
        <f t="shared" si="2"/>
        <v>28800</v>
      </c>
      <c r="I54" s="50">
        <f t="shared" si="3"/>
        <v>28800</v>
      </c>
      <c r="J54" s="50">
        <v>0</v>
      </c>
      <c r="K54" s="16" t="s">
        <v>308</v>
      </c>
    </row>
    <row r="55" spans="1:12" ht="25.5" x14ac:dyDescent="0.25">
      <c r="A55" s="16" t="s">
        <v>331</v>
      </c>
      <c r="B55" s="29" t="s">
        <v>316</v>
      </c>
      <c r="C55" s="17" t="s">
        <v>323</v>
      </c>
      <c r="D55" s="16" t="s">
        <v>2</v>
      </c>
      <c r="E55" s="16">
        <v>6</v>
      </c>
      <c r="F55" s="16">
        <v>48</v>
      </c>
      <c r="G55" s="50">
        <v>950</v>
      </c>
      <c r="H55" s="50">
        <f t="shared" si="2"/>
        <v>45600</v>
      </c>
      <c r="I55" s="50">
        <f t="shared" si="3"/>
        <v>45600</v>
      </c>
      <c r="J55" s="50">
        <v>0</v>
      </c>
      <c r="K55" s="16" t="s">
        <v>308</v>
      </c>
    </row>
    <row r="56" spans="1:12" ht="25.5" x14ac:dyDescent="0.25">
      <c r="A56" s="16" t="s">
        <v>332</v>
      </c>
      <c r="B56" s="29" t="s">
        <v>317</v>
      </c>
      <c r="C56" s="17" t="s">
        <v>322</v>
      </c>
      <c r="D56" s="16" t="s">
        <v>2</v>
      </c>
      <c r="E56" s="16">
        <v>2</v>
      </c>
      <c r="F56" s="16">
        <v>16</v>
      </c>
      <c r="G56" s="50">
        <v>4100</v>
      </c>
      <c r="H56" s="50">
        <f t="shared" si="2"/>
        <v>65600</v>
      </c>
      <c r="I56" s="50">
        <f t="shared" si="3"/>
        <v>65600</v>
      </c>
      <c r="J56" s="50">
        <v>0</v>
      </c>
      <c r="K56" s="16" t="s">
        <v>308</v>
      </c>
      <c r="L56" s="12" t="s">
        <v>309</v>
      </c>
    </row>
    <row r="57" spans="1:12" ht="25.5" x14ac:dyDescent="0.25">
      <c r="A57" s="16" t="s">
        <v>333</v>
      </c>
      <c r="B57" s="29" t="s">
        <v>318</v>
      </c>
      <c r="C57" s="17" t="s">
        <v>322</v>
      </c>
      <c r="D57" s="16" t="s">
        <v>2</v>
      </c>
      <c r="E57" s="16">
        <v>1</v>
      </c>
      <c r="F57" s="16">
        <v>8</v>
      </c>
      <c r="G57" s="50">
        <v>1100</v>
      </c>
      <c r="H57" s="50">
        <f t="shared" si="2"/>
        <v>8800</v>
      </c>
      <c r="I57" s="50">
        <f t="shared" si="3"/>
        <v>8800</v>
      </c>
      <c r="J57" s="50">
        <v>0</v>
      </c>
      <c r="K57" s="16" t="s">
        <v>308</v>
      </c>
    </row>
    <row r="58" spans="1:12" ht="25.5" x14ac:dyDescent="0.25">
      <c r="A58" s="16" t="s">
        <v>334</v>
      </c>
      <c r="B58" s="29" t="s">
        <v>319</v>
      </c>
      <c r="C58" s="17" t="s">
        <v>324</v>
      </c>
      <c r="D58" s="16" t="s">
        <v>326</v>
      </c>
      <c r="E58" s="16">
        <v>2</v>
      </c>
      <c r="F58" s="16">
        <v>16</v>
      </c>
      <c r="G58" s="50">
        <v>350</v>
      </c>
      <c r="H58" s="50">
        <f t="shared" si="2"/>
        <v>5600</v>
      </c>
      <c r="I58" s="50">
        <f t="shared" si="3"/>
        <v>5600</v>
      </c>
      <c r="J58" s="50">
        <v>0</v>
      </c>
      <c r="K58" s="16" t="s">
        <v>308</v>
      </c>
    </row>
    <row r="59" spans="1:12" ht="25.5" x14ac:dyDescent="0.25">
      <c r="A59" s="16" t="s">
        <v>335</v>
      </c>
      <c r="B59" s="29" t="s">
        <v>320</v>
      </c>
      <c r="C59" s="17" t="s">
        <v>322</v>
      </c>
      <c r="D59" s="16" t="s">
        <v>2</v>
      </c>
      <c r="E59" s="16">
        <v>5</v>
      </c>
      <c r="F59" s="16">
        <v>40</v>
      </c>
      <c r="G59" s="50">
        <v>500</v>
      </c>
      <c r="H59" s="50">
        <f t="shared" si="2"/>
        <v>20000</v>
      </c>
      <c r="I59" s="50">
        <f t="shared" si="3"/>
        <v>20000</v>
      </c>
      <c r="J59" s="50">
        <v>0</v>
      </c>
      <c r="K59" s="16" t="s">
        <v>308</v>
      </c>
    </row>
    <row r="60" spans="1:12" ht="45" x14ac:dyDescent="0.25">
      <c r="A60" s="16" t="s">
        <v>336</v>
      </c>
      <c r="B60" s="29" t="s">
        <v>321</v>
      </c>
      <c r="C60" s="41" t="s">
        <v>325</v>
      </c>
      <c r="D60" s="16" t="s">
        <v>301</v>
      </c>
      <c r="E60" s="16">
        <v>3</v>
      </c>
      <c r="F60" s="16">
        <v>24</v>
      </c>
      <c r="G60" s="55">
        <v>300</v>
      </c>
      <c r="H60" s="55">
        <f t="shared" si="2"/>
        <v>7200</v>
      </c>
      <c r="I60" s="55">
        <f t="shared" si="3"/>
        <v>7200</v>
      </c>
      <c r="J60" s="50">
        <v>0</v>
      </c>
      <c r="K60" s="16" t="s">
        <v>327</v>
      </c>
    </row>
    <row r="61" spans="1:12" ht="25.5" x14ac:dyDescent="0.25">
      <c r="A61" s="16" t="s">
        <v>339</v>
      </c>
      <c r="B61" s="29" t="s">
        <v>176</v>
      </c>
      <c r="C61" s="17" t="s">
        <v>76</v>
      </c>
      <c r="D61" s="16" t="s">
        <v>338</v>
      </c>
      <c r="E61" s="16">
        <v>1</v>
      </c>
      <c r="F61" s="16">
        <v>4</v>
      </c>
      <c r="G61" s="55">
        <v>150</v>
      </c>
      <c r="H61" s="55">
        <f t="shared" si="2"/>
        <v>600</v>
      </c>
      <c r="I61" s="55">
        <f t="shared" si="3"/>
        <v>600</v>
      </c>
      <c r="J61" s="50">
        <v>0</v>
      </c>
      <c r="K61" s="16" t="s">
        <v>274</v>
      </c>
    </row>
    <row r="62" spans="1:12" ht="25.5" x14ac:dyDescent="0.25">
      <c r="A62" s="16">
        <v>18</v>
      </c>
      <c r="B62" s="29" t="s">
        <v>346</v>
      </c>
      <c r="C62" s="17" t="s">
        <v>347</v>
      </c>
      <c r="D62" s="16" t="s">
        <v>66</v>
      </c>
      <c r="E62" s="16">
        <v>3</v>
      </c>
      <c r="F62" s="16">
        <v>12</v>
      </c>
      <c r="G62" s="55">
        <v>600</v>
      </c>
      <c r="H62" s="55">
        <f t="shared" si="2"/>
        <v>7200</v>
      </c>
      <c r="I62" s="55">
        <f t="shared" si="3"/>
        <v>7200</v>
      </c>
      <c r="J62" s="50">
        <v>0</v>
      </c>
      <c r="K62" s="16" t="s">
        <v>327</v>
      </c>
    </row>
    <row r="63" spans="1:12" ht="25.5" x14ac:dyDescent="0.25">
      <c r="A63" s="16"/>
      <c r="B63" s="27" t="s">
        <v>70</v>
      </c>
      <c r="C63" s="39" t="s">
        <v>328</v>
      </c>
      <c r="D63" s="16" t="s">
        <v>66</v>
      </c>
      <c r="E63" s="16">
        <v>1</v>
      </c>
      <c r="F63" s="16">
        <v>4</v>
      </c>
      <c r="G63" s="55">
        <v>900</v>
      </c>
      <c r="H63" s="55">
        <f t="shared" si="2"/>
        <v>3600</v>
      </c>
      <c r="I63" s="55">
        <f t="shared" si="3"/>
        <v>3600</v>
      </c>
      <c r="J63" s="50">
        <v>0</v>
      </c>
      <c r="K63" s="16" t="s">
        <v>300</v>
      </c>
    </row>
    <row r="64" spans="1:12" x14ac:dyDescent="0.25">
      <c r="A64" s="48"/>
      <c r="B64" s="48"/>
      <c r="C64" s="48"/>
      <c r="D64" s="48"/>
      <c r="E64" s="48"/>
      <c r="F64" s="48"/>
      <c r="G64" s="48" t="s">
        <v>284</v>
      </c>
      <c r="H64" s="48"/>
      <c r="I64" s="53">
        <f>SUM(I45:I63)</f>
        <v>553332</v>
      </c>
      <c r="J64" s="126"/>
      <c r="K64" s="48"/>
    </row>
    <row r="65" spans="1:11" x14ac:dyDescent="0.25">
      <c r="A65" s="134" t="s">
        <v>385</v>
      </c>
      <c r="B65" s="134"/>
      <c r="C65" s="134"/>
      <c r="D65" s="134"/>
      <c r="E65" s="134"/>
      <c r="F65" s="134"/>
      <c r="G65" s="134"/>
      <c r="H65" s="134"/>
      <c r="I65" s="134"/>
      <c r="J65" s="134"/>
      <c r="K65" s="134"/>
    </row>
    <row r="66" spans="1:11" ht="38.25" x14ac:dyDescent="0.25">
      <c r="A66" s="13" t="s">
        <v>6</v>
      </c>
      <c r="B66" s="13" t="s">
        <v>0</v>
      </c>
      <c r="C66" s="20" t="s">
        <v>17</v>
      </c>
      <c r="D66" s="13" t="s">
        <v>1</v>
      </c>
      <c r="E66" s="13" t="s">
        <v>11</v>
      </c>
      <c r="F66" s="96" t="s">
        <v>11</v>
      </c>
      <c r="G66" s="96" t="s">
        <v>380</v>
      </c>
      <c r="H66" s="96" t="s">
        <v>381</v>
      </c>
      <c r="I66" s="96" t="s">
        <v>382</v>
      </c>
      <c r="J66" s="97" t="s">
        <v>383</v>
      </c>
      <c r="K66" s="98" t="s">
        <v>12</v>
      </c>
    </row>
    <row r="67" spans="1:11" ht="25.5" x14ac:dyDescent="0.2">
      <c r="A67" s="16">
        <v>1</v>
      </c>
      <c r="B67" s="58" t="s">
        <v>114</v>
      </c>
      <c r="C67" s="43" t="s">
        <v>113</v>
      </c>
      <c r="D67" s="16" t="s">
        <v>2</v>
      </c>
      <c r="E67" s="20">
        <v>1</v>
      </c>
      <c r="F67" s="20">
        <v>8</v>
      </c>
      <c r="G67" s="50">
        <v>400</v>
      </c>
      <c r="H67" s="50">
        <f>PRODUCT(F67:G67)</f>
        <v>3200</v>
      </c>
      <c r="I67" s="50">
        <f>PRODUCT(F67:G67)</f>
        <v>3200</v>
      </c>
      <c r="J67" s="50">
        <v>0</v>
      </c>
      <c r="K67" s="16" t="s">
        <v>64</v>
      </c>
    </row>
    <row r="68" spans="1:11" ht="25.5" x14ac:dyDescent="0.2">
      <c r="A68" s="16">
        <v>2</v>
      </c>
      <c r="B68" s="58" t="s">
        <v>114</v>
      </c>
      <c r="C68" s="58" t="s">
        <v>115</v>
      </c>
      <c r="D68" s="16" t="s">
        <v>2</v>
      </c>
      <c r="E68" s="20">
        <v>1</v>
      </c>
      <c r="F68" s="20">
        <v>8</v>
      </c>
      <c r="G68" s="50">
        <v>200</v>
      </c>
      <c r="H68" s="50">
        <f t="shared" ref="H68:H110" si="4">PRODUCT(G68,F68)</f>
        <v>1600</v>
      </c>
      <c r="I68" s="50">
        <f t="shared" ref="I68:I110" si="5">PRODUCT(F68,G68)</f>
        <v>1600</v>
      </c>
      <c r="J68" s="50">
        <v>0</v>
      </c>
      <c r="K68" s="16" t="s">
        <v>64</v>
      </c>
    </row>
    <row r="69" spans="1:11" ht="25.5" x14ac:dyDescent="0.2">
      <c r="A69" s="16">
        <v>3</v>
      </c>
      <c r="B69" s="58" t="s">
        <v>114</v>
      </c>
      <c r="C69" s="58" t="s">
        <v>116</v>
      </c>
      <c r="D69" s="16" t="s">
        <v>2</v>
      </c>
      <c r="E69" s="20">
        <v>1</v>
      </c>
      <c r="F69" s="20">
        <v>8</v>
      </c>
      <c r="G69" s="50">
        <v>150</v>
      </c>
      <c r="H69" s="50">
        <f t="shared" si="4"/>
        <v>1200</v>
      </c>
      <c r="I69" s="50">
        <f t="shared" si="5"/>
        <v>1200</v>
      </c>
      <c r="J69" s="50">
        <v>0</v>
      </c>
      <c r="K69" s="16" t="s">
        <v>64</v>
      </c>
    </row>
    <row r="70" spans="1:11" ht="25.5" x14ac:dyDescent="0.2">
      <c r="A70" s="16">
        <v>4</v>
      </c>
      <c r="B70" s="59" t="s">
        <v>83</v>
      </c>
      <c r="C70" s="43" t="s">
        <v>82</v>
      </c>
      <c r="D70" s="16" t="s">
        <v>2</v>
      </c>
      <c r="E70" s="20">
        <v>1</v>
      </c>
      <c r="F70" s="20">
        <v>8</v>
      </c>
      <c r="G70" s="50">
        <v>400</v>
      </c>
      <c r="H70" s="50">
        <f t="shared" si="4"/>
        <v>3200</v>
      </c>
      <c r="I70" s="50">
        <f t="shared" si="5"/>
        <v>3200</v>
      </c>
      <c r="J70" s="50">
        <v>0</v>
      </c>
      <c r="K70" s="16" t="s">
        <v>64</v>
      </c>
    </row>
    <row r="71" spans="1:11" ht="25.5" x14ac:dyDescent="0.2">
      <c r="A71" s="16">
        <v>5</v>
      </c>
      <c r="B71" s="58" t="s">
        <v>85</v>
      </c>
      <c r="C71" s="127" t="s">
        <v>84</v>
      </c>
      <c r="D71" s="16" t="s">
        <v>2</v>
      </c>
      <c r="E71" s="20">
        <v>1</v>
      </c>
      <c r="F71" s="20">
        <v>8</v>
      </c>
      <c r="G71" s="50">
        <v>1200</v>
      </c>
      <c r="H71" s="50">
        <f t="shared" si="4"/>
        <v>9600</v>
      </c>
      <c r="I71" s="50">
        <f t="shared" si="5"/>
        <v>9600</v>
      </c>
      <c r="J71" s="50">
        <v>0</v>
      </c>
      <c r="K71" s="16" t="s">
        <v>64</v>
      </c>
    </row>
    <row r="72" spans="1:11" ht="25.5" x14ac:dyDescent="0.2">
      <c r="A72" s="16">
        <v>6</v>
      </c>
      <c r="B72" s="59" t="s">
        <v>86</v>
      </c>
      <c r="C72" s="43" t="s">
        <v>87</v>
      </c>
      <c r="D72" s="16" t="s">
        <v>2</v>
      </c>
      <c r="E72" s="20">
        <v>4</v>
      </c>
      <c r="F72" s="20">
        <v>32</v>
      </c>
      <c r="G72" s="50">
        <v>300</v>
      </c>
      <c r="H72" s="50">
        <f t="shared" si="4"/>
        <v>9600</v>
      </c>
      <c r="I72" s="50">
        <f t="shared" si="5"/>
        <v>9600</v>
      </c>
      <c r="J72" s="50">
        <v>0</v>
      </c>
      <c r="K72" s="16" t="s">
        <v>64</v>
      </c>
    </row>
    <row r="73" spans="1:11" ht="25.5" x14ac:dyDescent="0.2">
      <c r="A73" s="16">
        <v>7</v>
      </c>
      <c r="B73" s="59" t="s">
        <v>88</v>
      </c>
      <c r="C73" s="43" t="s">
        <v>89</v>
      </c>
      <c r="D73" s="16" t="s">
        <v>2</v>
      </c>
      <c r="E73" s="20">
        <v>1</v>
      </c>
      <c r="F73" s="20">
        <v>8</v>
      </c>
      <c r="G73" s="50">
        <v>100</v>
      </c>
      <c r="H73" s="50">
        <f t="shared" si="4"/>
        <v>800</v>
      </c>
      <c r="I73" s="50">
        <f t="shared" si="5"/>
        <v>800</v>
      </c>
      <c r="J73" s="50">
        <v>0</v>
      </c>
      <c r="K73" s="16" t="s">
        <v>64</v>
      </c>
    </row>
    <row r="74" spans="1:11" ht="25.5" x14ac:dyDescent="0.2">
      <c r="A74" s="16">
        <v>8</v>
      </c>
      <c r="B74" s="59" t="s">
        <v>90</v>
      </c>
      <c r="C74" s="43" t="s">
        <v>91</v>
      </c>
      <c r="D74" s="16" t="s">
        <v>2</v>
      </c>
      <c r="E74" s="20">
        <v>1</v>
      </c>
      <c r="F74" s="20">
        <v>8</v>
      </c>
      <c r="G74" s="50">
        <v>769</v>
      </c>
      <c r="H74" s="50">
        <f t="shared" si="4"/>
        <v>6152</v>
      </c>
      <c r="I74" s="50">
        <f t="shared" si="5"/>
        <v>6152</v>
      </c>
      <c r="J74" s="50">
        <v>0</v>
      </c>
      <c r="K74" s="16" t="s">
        <v>64</v>
      </c>
    </row>
    <row r="75" spans="1:11" ht="25.5" x14ac:dyDescent="0.2">
      <c r="A75" s="16">
        <v>9</v>
      </c>
      <c r="B75" s="59" t="s">
        <v>92</v>
      </c>
      <c r="C75" s="43" t="s">
        <v>93</v>
      </c>
      <c r="D75" s="16" t="s">
        <v>2</v>
      </c>
      <c r="E75" s="20">
        <v>1</v>
      </c>
      <c r="F75" s="20">
        <v>8</v>
      </c>
      <c r="G75" s="50">
        <v>729</v>
      </c>
      <c r="H75" s="50">
        <f t="shared" si="4"/>
        <v>5832</v>
      </c>
      <c r="I75" s="50">
        <f t="shared" si="5"/>
        <v>5832</v>
      </c>
      <c r="J75" s="50">
        <v>0</v>
      </c>
      <c r="K75" s="16" t="s">
        <v>64</v>
      </c>
    </row>
    <row r="76" spans="1:11" ht="25.5" x14ac:dyDescent="0.2">
      <c r="A76" s="16">
        <v>10</v>
      </c>
      <c r="B76" s="59" t="s">
        <v>94</v>
      </c>
      <c r="C76" s="57" t="s">
        <v>95</v>
      </c>
      <c r="D76" s="16" t="s">
        <v>2</v>
      </c>
      <c r="E76" s="20">
        <v>1</v>
      </c>
      <c r="F76" s="20">
        <v>8</v>
      </c>
      <c r="G76" s="50">
        <v>144</v>
      </c>
      <c r="H76" s="50">
        <f t="shared" si="4"/>
        <v>1152</v>
      </c>
      <c r="I76" s="50">
        <f t="shared" si="5"/>
        <v>1152</v>
      </c>
      <c r="J76" s="50">
        <v>0</v>
      </c>
      <c r="K76" s="16" t="s">
        <v>64</v>
      </c>
    </row>
    <row r="77" spans="1:11" ht="25.5" x14ac:dyDescent="0.2">
      <c r="A77" s="16">
        <v>11</v>
      </c>
      <c r="B77" s="59" t="s">
        <v>96</v>
      </c>
      <c r="C77" s="57" t="s">
        <v>97</v>
      </c>
      <c r="D77" s="16" t="s">
        <v>2</v>
      </c>
      <c r="E77" s="20">
        <v>1</v>
      </c>
      <c r="F77" s="20">
        <v>8</v>
      </c>
      <c r="G77" s="50">
        <v>341</v>
      </c>
      <c r="H77" s="50">
        <f t="shared" si="4"/>
        <v>2728</v>
      </c>
      <c r="I77" s="50">
        <f t="shared" si="5"/>
        <v>2728</v>
      </c>
      <c r="J77" s="50">
        <v>0</v>
      </c>
      <c r="K77" s="16" t="s">
        <v>64</v>
      </c>
    </row>
    <row r="78" spans="1:11" ht="25.5" x14ac:dyDescent="0.2">
      <c r="A78" s="16">
        <v>12</v>
      </c>
      <c r="B78" s="59" t="s">
        <v>98</v>
      </c>
      <c r="C78" s="57" t="s">
        <v>99</v>
      </c>
      <c r="D78" s="16" t="s">
        <v>2</v>
      </c>
      <c r="E78" s="20">
        <v>1</v>
      </c>
      <c r="F78" s="20">
        <v>8</v>
      </c>
      <c r="G78" s="50">
        <v>1200</v>
      </c>
      <c r="H78" s="50">
        <f t="shared" si="4"/>
        <v>9600</v>
      </c>
      <c r="I78" s="50">
        <f t="shared" si="5"/>
        <v>9600</v>
      </c>
      <c r="J78" s="50">
        <v>0</v>
      </c>
      <c r="K78" s="16" t="s">
        <v>64</v>
      </c>
    </row>
    <row r="79" spans="1:11" ht="25.5" x14ac:dyDescent="0.2">
      <c r="A79" s="16">
        <v>13</v>
      </c>
      <c r="B79" s="59" t="s">
        <v>100</v>
      </c>
      <c r="C79" s="57" t="s">
        <v>101</v>
      </c>
      <c r="D79" s="16" t="s">
        <v>2</v>
      </c>
      <c r="E79" s="20">
        <v>1</v>
      </c>
      <c r="F79" s="20">
        <v>8</v>
      </c>
      <c r="G79" s="50">
        <v>1150</v>
      </c>
      <c r="H79" s="50">
        <f t="shared" si="4"/>
        <v>9200</v>
      </c>
      <c r="I79" s="50">
        <f t="shared" si="5"/>
        <v>9200</v>
      </c>
      <c r="J79" s="50">
        <v>0</v>
      </c>
      <c r="K79" s="16" t="s">
        <v>64</v>
      </c>
    </row>
    <row r="80" spans="1:11" ht="25.5" x14ac:dyDescent="0.2">
      <c r="A80" s="16">
        <v>14</v>
      </c>
      <c r="B80" s="59" t="s">
        <v>102</v>
      </c>
      <c r="C80" s="57" t="s">
        <v>103</v>
      </c>
      <c r="D80" s="16" t="s">
        <v>2</v>
      </c>
      <c r="E80" s="20">
        <v>1</v>
      </c>
      <c r="F80" s="20">
        <v>8</v>
      </c>
      <c r="G80" s="50">
        <v>1150</v>
      </c>
      <c r="H80" s="50">
        <f t="shared" si="4"/>
        <v>9200</v>
      </c>
      <c r="I80" s="50">
        <f t="shared" si="5"/>
        <v>9200</v>
      </c>
      <c r="J80" s="50">
        <v>0</v>
      </c>
      <c r="K80" s="16" t="s">
        <v>64</v>
      </c>
    </row>
    <row r="81" spans="1:11" ht="25.5" x14ac:dyDescent="0.2">
      <c r="A81" s="16">
        <v>15</v>
      </c>
      <c r="B81" s="59" t="s">
        <v>104</v>
      </c>
      <c r="C81" s="57" t="s">
        <v>105</v>
      </c>
      <c r="D81" s="16" t="s">
        <v>2</v>
      </c>
      <c r="E81" s="20">
        <v>1</v>
      </c>
      <c r="F81" s="20">
        <v>8</v>
      </c>
      <c r="G81" s="50">
        <v>1240</v>
      </c>
      <c r="H81" s="50">
        <f t="shared" si="4"/>
        <v>9920</v>
      </c>
      <c r="I81" s="50">
        <f t="shared" si="5"/>
        <v>9920</v>
      </c>
      <c r="J81" s="50">
        <v>0</v>
      </c>
      <c r="K81" s="16" t="s">
        <v>64</v>
      </c>
    </row>
    <row r="82" spans="1:11" ht="25.5" x14ac:dyDescent="0.2">
      <c r="A82" s="16">
        <v>16</v>
      </c>
      <c r="B82" s="59" t="s">
        <v>106</v>
      </c>
      <c r="C82" s="57" t="s">
        <v>107</v>
      </c>
      <c r="D82" s="16" t="s">
        <v>2</v>
      </c>
      <c r="E82" s="20">
        <v>1</v>
      </c>
      <c r="F82" s="20">
        <v>8</v>
      </c>
      <c r="G82" s="50">
        <v>200</v>
      </c>
      <c r="H82" s="50">
        <f t="shared" si="4"/>
        <v>1600</v>
      </c>
      <c r="I82" s="50">
        <f t="shared" si="5"/>
        <v>1600</v>
      </c>
      <c r="J82" s="50">
        <v>0</v>
      </c>
      <c r="K82" s="16" t="s">
        <v>64</v>
      </c>
    </row>
    <row r="83" spans="1:11" ht="25.5" x14ac:dyDescent="0.2">
      <c r="A83" s="16">
        <v>17</v>
      </c>
      <c r="B83" s="59" t="s">
        <v>109</v>
      </c>
      <c r="C83" s="43" t="s">
        <v>110</v>
      </c>
      <c r="D83" s="16" t="s">
        <v>2</v>
      </c>
      <c r="E83" s="20">
        <v>1</v>
      </c>
      <c r="F83" s="20">
        <v>8</v>
      </c>
      <c r="G83" s="50">
        <v>420</v>
      </c>
      <c r="H83" s="50">
        <f t="shared" si="4"/>
        <v>3360</v>
      </c>
      <c r="I83" s="50">
        <f t="shared" si="5"/>
        <v>3360</v>
      </c>
      <c r="J83" s="50">
        <v>0</v>
      </c>
      <c r="K83" s="16" t="s">
        <v>64</v>
      </c>
    </row>
    <row r="84" spans="1:11" ht="25.5" x14ac:dyDescent="0.2">
      <c r="A84" s="16">
        <v>18</v>
      </c>
      <c r="B84" s="49" t="s">
        <v>111</v>
      </c>
      <c r="C84" s="43" t="s">
        <v>112</v>
      </c>
      <c r="D84" s="16" t="s">
        <v>2</v>
      </c>
      <c r="E84" s="20">
        <v>1</v>
      </c>
      <c r="F84" s="20">
        <v>8</v>
      </c>
      <c r="G84" s="50">
        <v>520</v>
      </c>
      <c r="H84" s="50">
        <f t="shared" si="4"/>
        <v>4160</v>
      </c>
      <c r="I84" s="50">
        <f t="shared" si="5"/>
        <v>4160</v>
      </c>
      <c r="J84" s="50">
        <v>0</v>
      </c>
      <c r="K84" s="16" t="s">
        <v>64</v>
      </c>
    </row>
    <row r="85" spans="1:11" ht="25.5" x14ac:dyDescent="0.2">
      <c r="A85" s="16">
        <v>19</v>
      </c>
      <c r="B85" s="49" t="s">
        <v>117</v>
      </c>
      <c r="C85" s="43" t="s">
        <v>118</v>
      </c>
      <c r="D85" s="16" t="s">
        <v>2</v>
      </c>
      <c r="E85" s="20">
        <v>1</v>
      </c>
      <c r="F85" s="20">
        <v>8</v>
      </c>
      <c r="G85" s="50">
        <v>530</v>
      </c>
      <c r="H85" s="50">
        <f t="shared" si="4"/>
        <v>4240</v>
      </c>
      <c r="I85" s="50">
        <f t="shared" si="5"/>
        <v>4240</v>
      </c>
      <c r="J85" s="50">
        <v>0</v>
      </c>
      <c r="K85" s="16" t="s">
        <v>64</v>
      </c>
    </row>
    <row r="86" spans="1:11" ht="25.5" x14ac:dyDescent="0.2">
      <c r="A86" s="16">
        <v>20</v>
      </c>
      <c r="B86" s="59" t="s">
        <v>119</v>
      </c>
      <c r="C86" s="43" t="s">
        <v>120</v>
      </c>
      <c r="D86" s="16" t="s">
        <v>2</v>
      </c>
      <c r="E86" s="20">
        <v>1</v>
      </c>
      <c r="F86" s="20">
        <v>8</v>
      </c>
      <c r="G86" s="50">
        <v>1200</v>
      </c>
      <c r="H86" s="50">
        <f t="shared" si="4"/>
        <v>9600</v>
      </c>
      <c r="I86" s="50">
        <f t="shared" si="5"/>
        <v>9600</v>
      </c>
      <c r="J86" s="50">
        <v>0</v>
      </c>
      <c r="K86" s="16" t="s">
        <v>64</v>
      </c>
    </row>
    <row r="87" spans="1:11" ht="25.5" x14ac:dyDescent="0.2">
      <c r="A87" s="16">
        <v>21</v>
      </c>
      <c r="B87" s="59" t="s">
        <v>119</v>
      </c>
      <c r="C87" s="43" t="s">
        <v>121</v>
      </c>
      <c r="D87" s="16" t="s">
        <v>2</v>
      </c>
      <c r="E87" s="20">
        <v>1</v>
      </c>
      <c r="F87" s="20">
        <v>8</v>
      </c>
      <c r="G87" s="50">
        <v>1990</v>
      </c>
      <c r="H87" s="50">
        <f t="shared" si="4"/>
        <v>15920</v>
      </c>
      <c r="I87" s="50">
        <f t="shared" si="5"/>
        <v>15920</v>
      </c>
      <c r="J87" s="50">
        <v>0</v>
      </c>
      <c r="K87" s="16" t="s">
        <v>64</v>
      </c>
    </row>
    <row r="88" spans="1:11" ht="25.5" x14ac:dyDescent="0.2">
      <c r="A88" s="16">
        <v>22</v>
      </c>
      <c r="B88" s="59" t="s">
        <v>122</v>
      </c>
      <c r="C88" s="43" t="s">
        <v>123</v>
      </c>
      <c r="D88" s="16" t="s">
        <v>2</v>
      </c>
      <c r="E88" s="20">
        <v>1</v>
      </c>
      <c r="F88" s="20">
        <v>8</v>
      </c>
      <c r="G88" s="50">
        <v>799</v>
      </c>
      <c r="H88" s="50">
        <f t="shared" si="4"/>
        <v>6392</v>
      </c>
      <c r="I88" s="50">
        <f t="shared" si="5"/>
        <v>6392</v>
      </c>
      <c r="J88" s="50">
        <v>0</v>
      </c>
      <c r="K88" s="16" t="s">
        <v>64</v>
      </c>
    </row>
    <row r="89" spans="1:11" ht="25.5" x14ac:dyDescent="0.2">
      <c r="A89" s="16">
        <v>23</v>
      </c>
      <c r="B89" s="59" t="s">
        <v>124</v>
      </c>
      <c r="C89" s="43" t="s">
        <v>125</v>
      </c>
      <c r="D89" s="16" t="s">
        <v>2</v>
      </c>
      <c r="E89" s="20">
        <v>1</v>
      </c>
      <c r="F89" s="20">
        <v>8</v>
      </c>
      <c r="G89" s="50">
        <v>1200</v>
      </c>
      <c r="H89" s="50">
        <f t="shared" si="4"/>
        <v>9600</v>
      </c>
      <c r="I89" s="50">
        <f t="shared" si="5"/>
        <v>9600</v>
      </c>
      <c r="J89" s="50">
        <v>0</v>
      </c>
      <c r="K89" s="16" t="s">
        <v>64</v>
      </c>
    </row>
    <row r="90" spans="1:11" ht="25.5" x14ac:dyDescent="0.2">
      <c r="A90" s="16">
        <v>24</v>
      </c>
      <c r="B90" s="59" t="s">
        <v>128</v>
      </c>
      <c r="C90" s="43" t="s">
        <v>129</v>
      </c>
      <c r="D90" s="16" t="s">
        <v>2</v>
      </c>
      <c r="E90" s="20">
        <v>1</v>
      </c>
      <c r="F90" s="20">
        <v>8</v>
      </c>
      <c r="G90" s="50">
        <v>919</v>
      </c>
      <c r="H90" s="50">
        <f t="shared" si="4"/>
        <v>7352</v>
      </c>
      <c r="I90" s="50">
        <f t="shared" si="5"/>
        <v>7352</v>
      </c>
      <c r="J90" s="50">
        <v>0</v>
      </c>
      <c r="K90" s="16" t="s">
        <v>64</v>
      </c>
    </row>
    <row r="91" spans="1:11" ht="25.5" x14ac:dyDescent="0.2">
      <c r="A91" s="16">
        <v>25</v>
      </c>
      <c r="B91" s="59" t="s">
        <v>126</v>
      </c>
      <c r="C91" s="43" t="s">
        <v>127</v>
      </c>
      <c r="D91" s="16" t="s">
        <v>2</v>
      </c>
      <c r="E91" s="20">
        <v>1</v>
      </c>
      <c r="F91" s="20">
        <v>8</v>
      </c>
      <c r="G91" s="50">
        <v>92</v>
      </c>
      <c r="H91" s="50">
        <f t="shared" si="4"/>
        <v>736</v>
      </c>
      <c r="I91" s="50">
        <f t="shared" si="5"/>
        <v>736</v>
      </c>
      <c r="J91" s="50">
        <v>0</v>
      </c>
      <c r="K91" s="16" t="s">
        <v>64</v>
      </c>
    </row>
    <row r="92" spans="1:11" ht="25.5" x14ac:dyDescent="0.2">
      <c r="A92" s="16">
        <v>26</v>
      </c>
      <c r="B92" s="59" t="s">
        <v>131</v>
      </c>
      <c r="C92" s="43" t="s">
        <v>130</v>
      </c>
      <c r="D92" s="16" t="s">
        <v>2</v>
      </c>
      <c r="E92" s="20">
        <v>1</v>
      </c>
      <c r="F92" s="20">
        <v>8</v>
      </c>
      <c r="G92" s="50">
        <v>270</v>
      </c>
      <c r="H92" s="50">
        <f t="shared" si="4"/>
        <v>2160</v>
      </c>
      <c r="I92" s="50">
        <f t="shared" si="5"/>
        <v>2160</v>
      </c>
      <c r="J92" s="50">
        <v>0</v>
      </c>
      <c r="K92" s="16" t="s">
        <v>64</v>
      </c>
    </row>
    <row r="93" spans="1:11" ht="25.5" x14ac:dyDescent="0.2">
      <c r="A93" s="16">
        <v>27</v>
      </c>
      <c r="B93" s="59" t="s">
        <v>132</v>
      </c>
      <c r="C93" s="43" t="s">
        <v>133</v>
      </c>
      <c r="D93" s="16" t="s">
        <v>2</v>
      </c>
      <c r="E93" s="20">
        <v>1</v>
      </c>
      <c r="F93" s="20">
        <v>8</v>
      </c>
      <c r="G93" s="50">
        <v>870</v>
      </c>
      <c r="H93" s="50">
        <f t="shared" si="4"/>
        <v>6960</v>
      </c>
      <c r="I93" s="50">
        <f t="shared" si="5"/>
        <v>6960</v>
      </c>
      <c r="J93" s="50">
        <v>0</v>
      </c>
      <c r="K93" s="16" t="s">
        <v>64</v>
      </c>
    </row>
    <row r="94" spans="1:11" ht="25.5" x14ac:dyDescent="0.25">
      <c r="A94" s="16">
        <v>28</v>
      </c>
      <c r="B94" s="60" t="s">
        <v>135</v>
      </c>
      <c r="C94" s="43" t="s">
        <v>134</v>
      </c>
      <c r="D94" s="16" t="s">
        <v>2</v>
      </c>
      <c r="E94" s="20">
        <v>1</v>
      </c>
      <c r="F94" s="20">
        <v>8</v>
      </c>
      <c r="G94" s="50">
        <v>100</v>
      </c>
      <c r="H94" s="50">
        <f t="shared" si="4"/>
        <v>800</v>
      </c>
      <c r="I94" s="50">
        <f t="shared" si="5"/>
        <v>800</v>
      </c>
      <c r="J94" s="50">
        <v>0</v>
      </c>
      <c r="K94" s="16" t="s">
        <v>64</v>
      </c>
    </row>
    <row r="95" spans="1:11" ht="25.5" x14ac:dyDescent="0.25">
      <c r="A95" s="16">
        <v>29</v>
      </c>
      <c r="B95" s="60" t="s">
        <v>135</v>
      </c>
      <c r="C95" s="43" t="s">
        <v>136</v>
      </c>
      <c r="D95" s="16" t="s">
        <v>2</v>
      </c>
      <c r="E95" s="20">
        <v>1</v>
      </c>
      <c r="F95" s="20">
        <v>8</v>
      </c>
      <c r="G95" s="50">
        <v>90</v>
      </c>
      <c r="H95" s="50">
        <f t="shared" si="4"/>
        <v>720</v>
      </c>
      <c r="I95" s="50">
        <f t="shared" si="5"/>
        <v>720</v>
      </c>
      <c r="J95" s="50">
        <v>0</v>
      </c>
      <c r="K95" s="16" t="s">
        <v>64</v>
      </c>
    </row>
    <row r="96" spans="1:11" ht="25.5" x14ac:dyDescent="0.25">
      <c r="A96" s="16">
        <v>30</v>
      </c>
      <c r="B96" s="60" t="s">
        <v>135</v>
      </c>
      <c r="C96" s="43" t="s">
        <v>137</v>
      </c>
      <c r="D96" s="16" t="s">
        <v>2</v>
      </c>
      <c r="E96" s="20">
        <v>1</v>
      </c>
      <c r="F96" s="20">
        <v>8</v>
      </c>
      <c r="G96" s="50">
        <v>70</v>
      </c>
      <c r="H96" s="50">
        <f t="shared" si="4"/>
        <v>560</v>
      </c>
      <c r="I96" s="50">
        <f t="shared" si="5"/>
        <v>560</v>
      </c>
      <c r="J96" s="50">
        <v>0</v>
      </c>
      <c r="K96" s="16" t="s">
        <v>64</v>
      </c>
    </row>
    <row r="97" spans="1:11" ht="25.5" x14ac:dyDescent="0.25">
      <c r="A97" s="16">
        <v>31</v>
      </c>
      <c r="B97" s="60" t="s">
        <v>138</v>
      </c>
      <c r="C97" s="43" t="s">
        <v>139</v>
      </c>
      <c r="D97" s="16" t="s">
        <v>2</v>
      </c>
      <c r="E97" s="20">
        <v>1</v>
      </c>
      <c r="F97" s="20">
        <v>8</v>
      </c>
      <c r="G97" s="50">
        <v>290</v>
      </c>
      <c r="H97" s="50">
        <f t="shared" si="4"/>
        <v>2320</v>
      </c>
      <c r="I97" s="50">
        <f t="shared" si="5"/>
        <v>2320</v>
      </c>
      <c r="J97" s="50">
        <v>0</v>
      </c>
      <c r="K97" s="16" t="s">
        <v>64</v>
      </c>
    </row>
    <row r="98" spans="1:11" ht="25.5" x14ac:dyDescent="0.25">
      <c r="A98" s="16">
        <v>32</v>
      </c>
      <c r="B98" s="60" t="s">
        <v>140</v>
      </c>
      <c r="C98" s="43" t="s">
        <v>141</v>
      </c>
      <c r="D98" s="16" t="s">
        <v>2</v>
      </c>
      <c r="E98" s="20">
        <v>1</v>
      </c>
      <c r="F98" s="20">
        <v>8</v>
      </c>
      <c r="G98" s="50">
        <v>2542</v>
      </c>
      <c r="H98" s="50">
        <f t="shared" si="4"/>
        <v>20336</v>
      </c>
      <c r="I98" s="50">
        <f t="shared" si="5"/>
        <v>20336</v>
      </c>
      <c r="J98" s="50">
        <v>0</v>
      </c>
      <c r="K98" s="16" t="s">
        <v>64</v>
      </c>
    </row>
    <row r="99" spans="1:11" ht="25.5" x14ac:dyDescent="0.25">
      <c r="A99" s="16">
        <v>33</v>
      </c>
      <c r="B99" s="60" t="s">
        <v>142</v>
      </c>
      <c r="C99" s="43" t="s">
        <v>61</v>
      </c>
      <c r="D99" s="16" t="s">
        <v>62</v>
      </c>
      <c r="E99" s="20">
        <v>0.5</v>
      </c>
      <c r="F99" s="20">
        <v>2</v>
      </c>
      <c r="G99" s="50">
        <v>100</v>
      </c>
      <c r="H99" s="50">
        <f t="shared" si="4"/>
        <v>200</v>
      </c>
      <c r="I99" s="50">
        <f t="shared" si="5"/>
        <v>200</v>
      </c>
      <c r="J99" s="50">
        <v>0</v>
      </c>
      <c r="K99" s="16" t="s">
        <v>64</v>
      </c>
    </row>
    <row r="100" spans="1:11" ht="25.5" x14ac:dyDescent="0.25">
      <c r="A100" s="16">
        <v>34</v>
      </c>
      <c r="B100" s="60" t="s">
        <v>143</v>
      </c>
      <c r="C100" s="43" t="s">
        <v>280</v>
      </c>
      <c r="D100" s="16" t="s">
        <v>58</v>
      </c>
      <c r="E100" s="20">
        <v>1</v>
      </c>
      <c r="F100" s="20">
        <v>4</v>
      </c>
      <c r="G100" s="50">
        <v>100</v>
      </c>
      <c r="H100" s="50">
        <f t="shared" si="4"/>
        <v>400</v>
      </c>
      <c r="I100" s="50">
        <f t="shared" si="5"/>
        <v>400</v>
      </c>
      <c r="J100" s="50">
        <v>0</v>
      </c>
      <c r="K100" s="16" t="s">
        <v>64</v>
      </c>
    </row>
    <row r="101" spans="1:11" ht="25.5" x14ac:dyDescent="0.25">
      <c r="A101" s="16">
        <v>35</v>
      </c>
      <c r="B101" s="60" t="s">
        <v>144</v>
      </c>
      <c r="C101" s="43" t="s">
        <v>280</v>
      </c>
      <c r="D101" s="16" t="s">
        <v>58</v>
      </c>
      <c r="E101" s="20">
        <v>1</v>
      </c>
      <c r="F101" s="20">
        <v>4</v>
      </c>
      <c r="G101" s="50">
        <v>144</v>
      </c>
      <c r="H101" s="50">
        <f t="shared" si="4"/>
        <v>576</v>
      </c>
      <c r="I101" s="50">
        <f t="shared" si="5"/>
        <v>576</v>
      </c>
      <c r="J101" s="50">
        <v>0</v>
      </c>
      <c r="K101" s="16" t="s">
        <v>64</v>
      </c>
    </row>
    <row r="102" spans="1:11" ht="25.5" x14ac:dyDescent="0.25">
      <c r="A102" s="16">
        <v>36</v>
      </c>
      <c r="B102" s="61" t="s">
        <v>182</v>
      </c>
      <c r="C102" s="43" t="s">
        <v>280</v>
      </c>
      <c r="D102" s="16" t="s">
        <v>58</v>
      </c>
      <c r="E102" s="20">
        <v>1</v>
      </c>
      <c r="F102" s="20">
        <v>4</v>
      </c>
      <c r="G102" s="50">
        <v>148</v>
      </c>
      <c r="H102" s="50">
        <f t="shared" si="4"/>
        <v>592</v>
      </c>
      <c r="I102" s="50">
        <f t="shared" si="5"/>
        <v>592</v>
      </c>
      <c r="J102" s="50">
        <v>0</v>
      </c>
      <c r="K102" s="16" t="s">
        <v>64</v>
      </c>
    </row>
    <row r="103" spans="1:11" ht="25.5" x14ac:dyDescent="0.2">
      <c r="A103" s="16">
        <v>37</v>
      </c>
      <c r="B103" s="59" t="s">
        <v>145</v>
      </c>
      <c r="C103" s="43" t="s">
        <v>146</v>
      </c>
      <c r="D103" s="16" t="s">
        <v>56</v>
      </c>
      <c r="E103" s="20">
        <v>1</v>
      </c>
      <c r="F103" s="20">
        <v>8</v>
      </c>
      <c r="G103" s="50">
        <v>149</v>
      </c>
      <c r="H103" s="50">
        <f t="shared" si="4"/>
        <v>1192</v>
      </c>
      <c r="I103" s="50">
        <f t="shared" si="5"/>
        <v>1192</v>
      </c>
      <c r="J103" s="50">
        <v>0</v>
      </c>
      <c r="K103" s="16" t="s">
        <v>64</v>
      </c>
    </row>
    <row r="104" spans="1:11" ht="25.5" x14ac:dyDescent="0.25">
      <c r="A104" s="16">
        <v>38</v>
      </c>
      <c r="B104" s="60" t="s">
        <v>147</v>
      </c>
      <c r="C104" s="43" t="s">
        <v>148</v>
      </c>
      <c r="D104" s="16" t="s">
        <v>2</v>
      </c>
      <c r="E104" s="20">
        <v>10</v>
      </c>
      <c r="F104" s="20">
        <v>40</v>
      </c>
      <c r="G104" s="50">
        <v>57</v>
      </c>
      <c r="H104" s="50">
        <f t="shared" si="4"/>
        <v>2280</v>
      </c>
      <c r="I104" s="50">
        <f t="shared" si="5"/>
        <v>2280</v>
      </c>
      <c r="J104" s="50">
        <v>0</v>
      </c>
      <c r="K104" s="16" t="s">
        <v>64</v>
      </c>
    </row>
    <row r="105" spans="1:11" ht="25.5" x14ac:dyDescent="0.2">
      <c r="A105" s="16">
        <v>39</v>
      </c>
      <c r="B105" s="49" t="s">
        <v>149</v>
      </c>
      <c r="C105" s="43" t="s">
        <v>150</v>
      </c>
      <c r="D105" s="16" t="s">
        <v>2</v>
      </c>
      <c r="E105" s="20">
        <v>1</v>
      </c>
      <c r="F105" s="20">
        <v>8</v>
      </c>
      <c r="G105" s="50">
        <v>230</v>
      </c>
      <c r="H105" s="50">
        <f t="shared" si="4"/>
        <v>1840</v>
      </c>
      <c r="I105" s="50">
        <f t="shared" si="5"/>
        <v>1840</v>
      </c>
      <c r="J105" s="50">
        <v>0</v>
      </c>
      <c r="K105" s="16" t="s">
        <v>64</v>
      </c>
    </row>
    <row r="106" spans="1:11" x14ac:dyDescent="0.2">
      <c r="A106" s="16">
        <v>40</v>
      </c>
      <c r="B106" s="59" t="s">
        <v>151</v>
      </c>
      <c r="C106" s="43" t="s">
        <v>152</v>
      </c>
      <c r="D106" s="16" t="s">
        <v>2</v>
      </c>
      <c r="E106" s="20">
        <v>1</v>
      </c>
      <c r="F106" s="20">
        <v>8</v>
      </c>
      <c r="G106" s="50">
        <v>230</v>
      </c>
      <c r="H106" s="50">
        <f t="shared" si="4"/>
        <v>1840</v>
      </c>
      <c r="I106" s="50">
        <f t="shared" si="5"/>
        <v>1840</v>
      </c>
      <c r="J106" s="50">
        <v>0</v>
      </c>
      <c r="K106" s="16" t="s">
        <v>172</v>
      </c>
    </row>
    <row r="107" spans="1:11" x14ac:dyDescent="0.2">
      <c r="A107" s="16">
        <v>41</v>
      </c>
      <c r="B107" s="59" t="s">
        <v>153</v>
      </c>
      <c r="C107" s="43" t="s">
        <v>154</v>
      </c>
      <c r="D107" s="16" t="s">
        <v>2</v>
      </c>
      <c r="E107" s="20">
        <v>1</v>
      </c>
      <c r="F107" s="20">
        <v>8</v>
      </c>
      <c r="G107" s="50">
        <v>340</v>
      </c>
      <c r="H107" s="50">
        <f t="shared" si="4"/>
        <v>2720</v>
      </c>
      <c r="I107" s="50">
        <f t="shared" si="5"/>
        <v>2720</v>
      </c>
      <c r="J107" s="50">
        <v>0</v>
      </c>
      <c r="K107" s="16" t="s">
        <v>172</v>
      </c>
    </row>
    <row r="108" spans="1:11" x14ac:dyDescent="0.2">
      <c r="A108" s="16">
        <v>42</v>
      </c>
      <c r="B108" s="59" t="s">
        <v>155</v>
      </c>
      <c r="C108" s="43" t="s">
        <v>156</v>
      </c>
      <c r="D108" s="16" t="s">
        <v>2</v>
      </c>
      <c r="E108" s="20">
        <v>1</v>
      </c>
      <c r="F108" s="20">
        <v>8</v>
      </c>
      <c r="G108" s="50">
        <v>450</v>
      </c>
      <c r="H108" s="50">
        <f t="shared" si="4"/>
        <v>3600</v>
      </c>
      <c r="I108" s="50">
        <f t="shared" si="5"/>
        <v>3600</v>
      </c>
      <c r="J108" s="50">
        <v>0</v>
      </c>
      <c r="K108" s="16" t="s">
        <v>172</v>
      </c>
    </row>
    <row r="109" spans="1:11" x14ac:dyDescent="0.2">
      <c r="A109" s="16">
        <v>43</v>
      </c>
      <c r="B109" s="59" t="s">
        <v>157</v>
      </c>
      <c r="C109" s="43" t="s">
        <v>160</v>
      </c>
      <c r="D109" s="16" t="s">
        <v>165</v>
      </c>
      <c r="E109" s="20">
        <v>1</v>
      </c>
      <c r="F109" s="20">
        <v>8</v>
      </c>
      <c r="G109" s="50">
        <v>450</v>
      </c>
      <c r="H109" s="50">
        <f t="shared" si="4"/>
        <v>3600</v>
      </c>
      <c r="I109" s="50">
        <f t="shared" si="5"/>
        <v>3600</v>
      </c>
      <c r="J109" s="50">
        <v>0</v>
      </c>
      <c r="K109" s="16" t="s">
        <v>172</v>
      </c>
    </row>
    <row r="110" spans="1:11" x14ac:dyDescent="0.2">
      <c r="A110" s="16">
        <v>44</v>
      </c>
      <c r="B110" s="59" t="s">
        <v>158</v>
      </c>
      <c r="C110" s="43" t="s">
        <v>159</v>
      </c>
      <c r="D110" s="16" t="s">
        <v>2</v>
      </c>
      <c r="E110" s="20">
        <v>3</v>
      </c>
      <c r="F110" s="20">
        <v>24</v>
      </c>
      <c r="G110" s="50">
        <v>78</v>
      </c>
      <c r="H110" s="50">
        <f t="shared" si="4"/>
        <v>1872</v>
      </c>
      <c r="I110" s="50">
        <f t="shared" si="5"/>
        <v>1872</v>
      </c>
      <c r="J110" s="50">
        <v>0</v>
      </c>
      <c r="K110" s="16" t="s">
        <v>172</v>
      </c>
    </row>
    <row r="111" spans="1:11" ht="25.5" x14ac:dyDescent="0.2">
      <c r="A111" s="16">
        <v>45</v>
      </c>
      <c r="B111" s="59" t="s">
        <v>161</v>
      </c>
      <c r="C111" s="43" t="s">
        <v>162</v>
      </c>
      <c r="D111" s="16" t="s">
        <v>165</v>
      </c>
      <c r="E111" s="20">
        <v>2</v>
      </c>
      <c r="F111" s="20">
        <v>16</v>
      </c>
      <c r="G111" s="50">
        <v>320</v>
      </c>
      <c r="H111" s="50">
        <f>PRODUCT(F111:G111)</f>
        <v>5120</v>
      </c>
      <c r="I111" s="50">
        <v>0</v>
      </c>
      <c r="J111" s="50">
        <f>PRODUCT(F111:G111)</f>
        <v>5120</v>
      </c>
      <c r="K111" s="16" t="s">
        <v>172</v>
      </c>
    </row>
    <row r="112" spans="1:11" x14ac:dyDescent="0.2">
      <c r="A112" s="16">
        <v>46</v>
      </c>
      <c r="B112" s="59" t="s">
        <v>163</v>
      </c>
      <c r="C112" s="43" t="s">
        <v>164</v>
      </c>
      <c r="D112" s="16" t="s">
        <v>165</v>
      </c>
      <c r="E112" s="20">
        <v>1</v>
      </c>
      <c r="F112" s="20">
        <v>8</v>
      </c>
      <c r="G112" s="50">
        <v>120</v>
      </c>
      <c r="H112" s="50">
        <f>PRODUCT(F112,G112)</f>
        <v>960</v>
      </c>
      <c r="I112" s="50">
        <v>0</v>
      </c>
      <c r="J112" s="50">
        <f>PRODUCT(F112,G112)</f>
        <v>960</v>
      </c>
      <c r="K112" s="16" t="s">
        <v>172</v>
      </c>
    </row>
    <row r="113" spans="1:11" x14ac:dyDescent="0.2">
      <c r="A113" s="16">
        <v>47</v>
      </c>
      <c r="B113" s="49" t="s">
        <v>166</v>
      </c>
      <c r="C113" s="43" t="s">
        <v>167</v>
      </c>
      <c r="D113" s="16" t="s">
        <v>2</v>
      </c>
      <c r="E113" s="20">
        <v>1</v>
      </c>
      <c r="F113" s="20">
        <v>8</v>
      </c>
      <c r="G113" s="50">
        <v>260</v>
      </c>
      <c r="H113" s="50">
        <f>PRODUCT(G113,F113)</f>
        <v>2080</v>
      </c>
      <c r="I113" s="50">
        <f>PRODUCT(F113,G113)</f>
        <v>2080</v>
      </c>
      <c r="J113" s="50">
        <v>0</v>
      </c>
      <c r="K113" s="16" t="s">
        <v>172</v>
      </c>
    </row>
    <row r="114" spans="1:11" ht="51" x14ac:dyDescent="0.2">
      <c r="A114" s="16">
        <v>48</v>
      </c>
      <c r="B114" s="32" t="s">
        <v>168</v>
      </c>
      <c r="C114" s="43" t="s">
        <v>177</v>
      </c>
      <c r="D114" s="16" t="s">
        <v>2</v>
      </c>
      <c r="E114" s="20">
        <v>1</v>
      </c>
      <c r="F114" s="20">
        <v>4</v>
      </c>
      <c r="G114" s="50">
        <v>17500</v>
      </c>
      <c r="H114" s="50">
        <f>PRODUCT(G114,F114)</f>
        <v>70000</v>
      </c>
      <c r="I114" s="50">
        <f>PRODUCT(F114,G114)</f>
        <v>70000</v>
      </c>
      <c r="J114" s="50">
        <v>0</v>
      </c>
      <c r="K114" s="16" t="s">
        <v>64</v>
      </c>
    </row>
    <row r="115" spans="1:11" ht="25.5" x14ac:dyDescent="0.25">
      <c r="A115" s="16">
        <v>49</v>
      </c>
      <c r="B115" s="32" t="s">
        <v>169</v>
      </c>
      <c r="C115" s="62" t="s">
        <v>178</v>
      </c>
      <c r="D115" s="16" t="s">
        <v>2</v>
      </c>
      <c r="E115" s="20">
        <v>1</v>
      </c>
      <c r="F115" s="20">
        <v>4</v>
      </c>
      <c r="G115" s="50">
        <v>8700</v>
      </c>
      <c r="H115" s="50">
        <f>PRODUCT(G115,F115)</f>
        <v>34800</v>
      </c>
      <c r="I115" s="50">
        <f>PRODUCT(F115,G115)</f>
        <v>34800</v>
      </c>
      <c r="J115" s="50">
        <v>0</v>
      </c>
      <c r="K115" s="16" t="s">
        <v>64</v>
      </c>
    </row>
    <row r="116" spans="1:11" ht="30" x14ac:dyDescent="0.25">
      <c r="A116" s="16">
        <v>50</v>
      </c>
      <c r="B116" s="49" t="s">
        <v>170</v>
      </c>
      <c r="C116" s="62" t="s">
        <v>179</v>
      </c>
      <c r="D116" s="16" t="s">
        <v>2</v>
      </c>
      <c r="E116" s="20">
        <v>1</v>
      </c>
      <c r="F116" s="20">
        <v>4</v>
      </c>
      <c r="G116" s="50">
        <v>3090</v>
      </c>
      <c r="H116" s="50">
        <f>PRODUCT(G116,F116)</f>
        <v>12360</v>
      </c>
      <c r="I116" s="50">
        <f>PRODUCT(F116,G116)</f>
        <v>12360</v>
      </c>
      <c r="J116" s="50">
        <v>0</v>
      </c>
      <c r="K116" s="16" t="s">
        <v>64</v>
      </c>
    </row>
    <row r="117" spans="1:11" x14ac:dyDescent="0.2">
      <c r="A117" s="16">
        <v>51</v>
      </c>
      <c r="B117" s="49" t="s">
        <v>171</v>
      </c>
      <c r="C117" s="16" t="s">
        <v>181</v>
      </c>
      <c r="D117" s="16" t="s">
        <v>165</v>
      </c>
      <c r="E117" s="20">
        <v>1</v>
      </c>
      <c r="F117" s="20">
        <v>8</v>
      </c>
      <c r="G117" s="50">
        <v>1997</v>
      </c>
      <c r="H117" s="50">
        <f>PRODUCT(F117:G117)</f>
        <v>15976</v>
      </c>
      <c r="I117" s="50">
        <v>0</v>
      </c>
      <c r="J117" s="50">
        <f>PRODUCT(F117:G117)</f>
        <v>15976</v>
      </c>
      <c r="K117" s="16" t="s">
        <v>172</v>
      </c>
    </row>
    <row r="118" spans="1:11" x14ac:dyDescent="0.2">
      <c r="A118" s="16">
        <v>52</v>
      </c>
      <c r="B118" s="49" t="s">
        <v>173</v>
      </c>
      <c r="C118" s="16" t="s">
        <v>180</v>
      </c>
      <c r="D118" s="16" t="s">
        <v>2</v>
      </c>
      <c r="E118" s="20">
        <v>1</v>
      </c>
      <c r="F118" s="20">
        <v>8</v>
      </c>
      <c r="G118" s="50">
        <v>756</v>
      </c>
      <c r="H118" s="50">
        <v>6048</v>
      </c>
      <c r="I118" s="50">
        <v>0</v>
      </c>
      <c r="J118" s="50">
        <v>6048</v>
      </c>
      <c r="K118" s="16" t="s">
        <v>172</v>
      </c>
    </row>
    <row r="119" spans="1:11" x14ac:dyDescent="0.2">
      <c r="A119" s="16">
        <v>53</v>
      </c>
      <c r="B119" s="14" t="s">
        <v>174</v>
      </c>
      <c r="C119" s="43" t="s">
        <v>175</v>
      </c>
      <c r="D119" s="16" t="s">
        <v>2</v>
      </c>
      <c r="E119" s="20">
        <v>1</v>
      </c>
      <c r="F119" s="20">
        <v>8</v>
      </c>
      <c r="G119" s="50">
        <v>3990</v>
      </c>
      <c r="H119" s="50">
        <v>31920</v>
      </c>
      <c r="I119" s="50">
        <v>0</v>
      </c>
      <c r="J119" s="50">
        <v>31920</v>
      </c>
      <c r="K119" s="16" t="s">
        <v>172</v>
      </c>
    </row>
    <row r="120" spans="1:11" ht="25.5" x14ac:dyDescent="0.25">
      <c r="A120" s="16">
        <v>54</v>
      </c>
      <c r="B120" s="48" t="s">
        <v>183</v>
      </c>
      <c r="C120" s="48" t="s">
        <v>275</v>
      </c>
      <c r="D120" s="116" t="s">
        <v>2</v>
      </c>
      <c r="E120" s="20">
        <v>1</v>
      </c>
      <c r="F120" s="20">
        <v>4</v>
      </c>
      <c r="G120" s="50">
        <v>175</v>
      </c>
      <c r="H120" s="50">
        <v>700</v>
      </c>
      <c r="I120" s="50">
        <v>0</v>
      </c>
      <c r="J120" s="50">
        <v>700</v>
      </c>
      <c r="K120" s="16" t="s">
        <v>64</v>
      </c>
    </row>
    <row r="121" spans="1:11" x14ac:dyDescent="0.25">
      <c r="A121" s="16"/>
      <c r="B121" s="48"/>
      <c r="C121" s="48"/>
      <c r="D121" s="116"/>
      <c r="E121" s="20"/>
      <c r="F121" s="20"/>
      <c r="G121" s="50"/>
      <c r="H121" s="50"/>
      <c r="I121" s="64">
        <f>SUM(I67:I120)</f>
        <v>319752</v>
      </c>
      <c r="J121" s="64">
        <f>SUM(J67:J120)</f>
        <v>60724</v>
      </c>
      <c r="K121" s="16"/>
    </row>
    <row r="122" spans="1:11" x14ac:dyDescent="0.25">
      <c r="A122" s="6"/>
      <c r="B122" s="4"/>
      <c r="C122" s="4"/>
      <c r="D122" s="4"/>
      <c r="E122" s="4"/>
      <c r="F122" s="4"/>
      <c r="G122" s="4"/>
      <c r="H122" s="4"/>
      <c r="I122" s="4"/>
      <c r="J122" s="4"/>
      <c r="K122" s="4"/>
    </row>
    <row r="123" spans="1:11" ht="15" customHeight="1" x14ac:dyDescent="0.25">
      <c r="A123" s="137" t="s">
        <v>20</v>
      </c>
      <c r="B123" s="138"/>
      <c r="C123" s="138"/>
      <c r="D123" s="138"/>
      <c r="E123" s="138"/>
      <c r="F123" s="139" t="s">
        <v>386</v>
      </c>
      <c r="G123" s="140"/>
      <c r="H123" s="140"/>
      <c r="I123" s="140"/>
      <c r="J123" s="140"/>
      <c r="K123" s="140"/>
    </row>
    <row r="124" spans="1:11" ht="15" x14ac:dyDescent="0.25">
      <c r="A124" s="141" t="s">
        <v>3</v>
      </c>
      <c r="B124" s="141"/>
      <c r="C124" s="141"/>
      <c r="D124" s="141"/>
      <c r="E124" s="141"/>
      <c r="F124" s="141"/>
      <c r="G124" s="142"/>
      <c r="H124" s="142"/>
      <c r="I124" s="142"/>
      <c r="J124" s="142"/>
      <c r="K124" s="142"/>
    </row>
    <row r="125" spans="1:11" ht="38.25" x14ac:dyDescent="0.25">
      <c r="A125" s="100" t="s">
        <v>13</v>
      </c>
      <c r="B125" s="101" t="s">
        <v>0</v>
      </c>
      <c r="C125" s="101" t="s">
        <v>184</v>
      </c>
      <c r="D125" s="101" t="s">
        <v>1</v>
      </c>
      <c r="E125" s="102" t="s">
        <v>11</v>
      </c>
      <c r="F125" s="96" t="s">
        <v>11</v>
      </c>
      <c r="G125" s="96" t="s">
        <v>380</v>
      </c>
      <c r="H125" s="96" t="s">
        <v>381</v>
      </c>
      <c r="I125" s="96" t="s">
        <v>382</v>
      </c>
      <c r="J125" s="97" t="s">
        <v>383</v>
      </c>
      <c r="K125" s="98" t="s">
        <v>12</v>
      </c>
    </row>
    <row r="126" spans="1:11" ht="25.5" x14ac:dyDescent="0.25">
      <c r="A126" s="23">
        <v>1</v>
      </c>
      <c r="B126" s="29" t="s">
        <v>188</v>
      </c>
      <c r="C126" s="24" t="s">
        <v>189</v>
      </c>
      <c r="D126" s="23" t="s">
        <v>2</v>
      </c>
      <c r="E126" s="23">
        <v>1</v>
      </c>
      <c r="F126" s="23">
        <v>4</v>
      </c>
      <c r="G126" s="50">
        <v>55</v>
      </c>
      <c r="H126" s="25">
        <f>PRODUCT(F126:G126)</f>
        <v>220</v>
      </c>
      <c r="I126" s="50">
        <v>0</v>
      </c>
      <c r="J126" s="25">
        <f>PRODUCT(F126:G126)</f>
        <v>220</v>
      </c>
      <c r="K126" s="14" t="s">
        <v>191</v>
      </c>
    </row>
    <row r="127" spans="1:11" ht="25.5" x14ac:dyDescent="0.25">
      <c r="A127" s="23">
        <v>2</v>
      </c>
      <c r="B127" s="24" t="s">
        <v>190</v>
      </c>
      <c r="C127" s="24" t="s">
        <v>196</v>
      </c>
      <c r="D127" s="23" t="s">
        <v>2</v>
      </c>
      <c r="E127" s="23">
        <v>2</v>
      </c>
      <c r="F127" s="23">
        <v>8</v>
      </c>
      <c r="G127" s="50">
        <v>91</v>
      </c>
      <c r="H127" s="25">
        <f t="shared" ref="H127:H136" si="6">PRODUCT(F127,G127)</f>
        <v>728</v>
      </c>
      <c r="I127" s="50">
        <v>0</v>
      </c>
      <c r="J127" s="25">
        <f t="shared" ref="J127:J136" si="7">PRODUCT(F127,G127)</f>
        <v>728</v>
      </c>
      <c r="K127" s="14" t="s">
        <v>191</v>
      </c>
    </row>
    <row r="128" spans="1:11" ht="25.5" x14ac:dyDescent="0.25">
      <c r="A128" s="23">
        <v>3</v>
      </c>
      <c r="B128" s="24" t="s">
        <v>199</v>
      </c>
      <c r="C128" s="24" t="s">
        <v>200</v>
      </c>
      <c r="D128" s="23" t="s">
        <v>2</v>
      </c>
      <c r="E128" s="23">
        <v>1</v>
      </c>
      <c r="F128" s="23">
        <v>4</v>
      </c>
      <c r="G128" s="50">
        <v>65</v>
      </c>
      <c r="H128" s="25">
        <f t="shared" si="6"/>
        <v>260</v>
      </c>
      <c r="I128" s="50">
        <v>0</v>
      </c>
      <c r="J128" s="25">
        <f t="shared" si="7"/>
        <v>260</v>
      </c>
      <c r="K128" s="14" t="s">
        <v>191</v>
      </c>
    </row>
    <row r="129" spans="1:11" ht="25.5" x14ac:dyDescent="0.2">
      <c r="A129" s="23">
        <v>4</v>
      </c>
      <c r="B129" s="42" t="s">
        <v>171</v>
      </c>
      <c r="C129" s="16" t="s">
        <v>181</v>
      </c>
      <c r="D129" s="16" t="s">
        <v>165</v>
      </c>
      <c r="E129" s="23">
        <v>1</v>
      </c>
      <c r="F129" s="23">
        <v>4</v>
      </c>
      <c r="G129" s="50">
        <v>656</v>
      </c>
      <c r="H129" s="25">
        <f t="shared" si="6"/>
        <v>2624</v>
      </c>
      <c r="I129" s="50">
        <v>0</v>
      </c>
      <c r="J129" s="25">
        <f t="shared" si="7"/>
        <v>2624</v>
      </c>
      <c r="K129" s="14" t="s">
        <v>191</v>
      </c>
    </row>
    <row r="130" spans="1:11" ht="25.5" x14ac:dyDescent="0.2">
      <c r="A130" s="23">
        <v>5</v>
      </c>
      <c r="B130" s="14" t="s">
        <v>174</v>
      </c>
      <c r="C130" s="43" t="s">
        <v>175</v>
      </c>
      <c r="D130" s="23" t="s">
        <v>2</v>
      </c>
      <c r="E130" s="23">
        <v>1</v>
      </c>
      <c r="F130" s="23">
        <v>4</v>
      </c>
      <c r="G130" s="50">
        <v>3800</v>
      </c>
      <c r="H130" s="25">
        <f t="shared" si="6"/>
        <v>15200</v>
      </c>
      <c r="I130" s="50">
        <v>0</v>
      </c>
      <c r="J130" s="25">
        <f t="shared" si="7"/>
        <v>15200</v>
      </c>
      <c r="K130" s="14" t="s">
        <v>191</v>
      </c>
    </row>
    <row r="131" spans="1:11" ht="25.5" x14ac:dyDescent="0.2">
      <c r="A131" s="23">
        <v>6</v>
      </c>
      <c r="B131" s="59" t="s">
        <v>151</v>
      </c>
      <c r="C131" s="43" t="s">
        <v>152</v>
      </c>
      <c r="D131" s="23" t="s">
        <v>2</v>
      </c>
      <c r="E131" s="23">
        <v>1</v>
      </c>
      <c r="F131" s="23">
        <v>4</v>
      </c>
      <c r="G131" s="50">
        <v>199</v>
      </c>
      <c r="H131" s="25">
        <f t="shared" si="6"/>
        <v>796</v>
      </c>
      <c r="I131" s="50">
        <v>0</v>
      </c>
      <c r="J131" s="25">
        <f t="shared" si="7"/>
        <v>796</v>
      </c>
      <c r="K131" s="14" t="s">
        <v>191</v>
      </c>
    </row>
    <row r="132" spans="1:11" ht="25.5" x14ac:dyDescent="0.2">
      <c r="A132" s="23">
        <v>7</v>
      </c>
      <c r="B132" s="59" t="s">
        <v>153</v>
      </c>
      <c r="C132" s="43" t="s">
        <v>154</v>
      </c>
      <c r="D132" s="23" t="s">
        <v>2</v>
      </c>
      <c r="E132" s="23">
        <v>1</v>
      </c>
      <c r="F132" s="23">
        <v>4</v>
      </c>
      <c r="G132" s="50">
        <v>319</v>
      </c>
      <c r="H132" s="25">
        <f t="shared" si="6"/>
        <v>1276</v>
      </c>
      <c r="I132" s="50">
        <v>0</v>
      </c>
      <c r="J132" s="25">
        <f t="shared" si="7"/>
        <v>1276</v>
      </c>
      <c r="K132" s="14" t="s">
        <v>191</v>
      </c>
    </row>
    <row r="133" spans="1:11" ht="25.5" x14ac:dyDescent="0.2">
      <c r="A133" s="23">
        <v>8</v>
      </c>
      <c r="B133" s="59" t="s">
        <v>155</v>
      </c>
      <c r="C133" s="43" t="s">
        <v>156</v>
      </c>
      <c r="D133" s="23" t="s">
        <v>2</v>
      </c>
      <c r="E133" s="23">
        <v>1</v>
      </c>
      <c r="F133" s="23">
        <v>4</v>
      </c>
      <c r="G133" s="50">
        <v>393</v>
      </c>
      <c r="H133" s="25">
        <f t="shared" si="6"/>
        <v>1572</v>
      </c>
      <c r="I133" s="50">
        <v>0</v>
      </c>
      <c r="J133" s="25">
        <f t="shared" si="7"/>
        <v>1572</v>
      </c>
      <c r="K133" s="14" t="s">
        <v>191</v>
      </c>
    </row>
    <row r="134" spans="1:11" ht="25.5" x14ac:dyDescent="0.2">
      <c r="A134" s="23">
        <v>9</v>
      </c>
      <c r="B134" s="59" t="s">
        <v>158</v>
      </c>
      <c r="C134" s="43" t="s">
        <v>159</v>
      </c>
      <c r="D134" s="23" t="s">
        <v>2</v>
      </c>
      <c r="E134" s="23">
        <v>3</v>
      </c>
      <c r="F134" s="23">
        <v>12</v>
      </c>
      <c r="G134" s="50">
        <v>65</v>
      </c>
      <c r="H134" s="25">
        <f t="shared" si="6"/>
        <v>780</v>
      </c>
      <c r="I134" s="50">
        <v>0</v>
      </c>
      <c r="J134" s="25">
        <f t="shared" si="7"/>
        <v>780</v>
      </c>
      <c r="K134" s="14" t="s">
        <v>191</v>
      </c>
    </row>
    <row r="135" spans="1:11" ht="25.5" x14ac:dyDescent="0.2">
      <c r="A135" s="23">
        <v>10</v>
      </c>
      <c r="B135" s="59" t="s">
        <v>161</v>
      </c>
      <c r="C135" s="43" t="s">
        <v>162</v>
      </c>
      <c r="D135" s="16" t="s">
        <v>165</v>
      </c>
      <c r="E135" s="23">
        <v>1</v>
      </c>
      <c r="F135" s="23">
        <v>4</v>
      </c>
      <c r="G135" s="50">
        <v>259</v>
      </c>
      <c r="H135" s="25">
        <f t="shared" si="6"/>
        <v>1036</v>
      </c>
      <c r="I135" s="50">
        <v>0</v>
      </c>
      <c r="J135" s="25">
        <f t="shared" si="7"/>
        <v>1036</v>
      </c>
      <c r="K135" s="14" t="s">
        <v>191</v>
      </c>
    </row>
    <row r="136" spans="1:11" ht="25.5" x14ac:dyDescent="0.25">
      <c r="A136" s="23">
        <v>11</v>
      </c>
      <c r="B136" s="24" t="s">
        <v>197</v>
      </c>
      <c r="C136" s="24" t="s">
        <v>198</v>
      </c>
      <c r="D136" s="23" t="s">
        <v>2</v>
      </c>
      <c r="E136" s="23">
        <v>1</v>
      </c>
      <c r="F136" s="23">
        <v>4</v>
      </c>
      <c r="G136" s="50">
        <v>145</v>
      </c>
      <c r="H136" s="25">
        <f t="shared" si="6"/>
        <v>580</v>
      </c>
      <c r="I136" s="50">
        <v>0</v>
      </c>
      <c r="J136" s="25">
        <f t="shared" si="7"/>
        <v>580</v>
      </c>
      <c r="K136" s="14" t="s">
        <v>191</v>
      </c>
    </row>
    <row r="137" spans="1:11" x14ac:dyDescent="0.25">
      <c r="A137" s="23"/>
      <c r="B137" s="24"/>
      <c r="C137" s="24"/>
      <c r="D137" s="23"/>
      <c r="E137" s="23"/>
      <c r="F137" s="23"/>
      <c r="G137" s="50"/>
      <c r="H137" s="50"/>
      <c r="I137" s="64">
        <f>SUM(I126:I136)</f>
        <v>0</v>
      </c>
      <c r="J137" s="15">
        <f>SUM(J126:J136)</f>
        <v>25072</v>
      </c>
      <c r="K137" s="14"/>
    </row>
    <row r="138" spans="1:11" ht="17.25" customHeight="1" x14ac:dyDescent="0.25">
      <c r="A138" s="5">
        <v>7</v>
      </c>
      <c r="B138" s="7"/>
      <c r="C138" s="33" t="s">
        <v>195</v>
      </c>
      <c r="D138" s="7"/>
      <c r="E138" s="7"/>
      <c r="F138" s="7"/>
      <c r="G138" s="7"/>
      <c r="H138" s="7"/>
      <c r="I138" s="7"/>
      <c r="J138" s="7"/>
      <c r="K138" s="47"/>
    </row>
    <row r="139" spans="1:11" ht="12.75" customHeight="1" x14ac:dyDescent="0.25">
      <c r="A139" s="136" t="s">
        <v>21</v>
      </c>
      <c r="B139" s="136"/>
      <c r="C139" s="136"/>
      <c r="D139" s="136"/>
      <c r="E139" s="136"/>
      <c r="F139" s="136"/>
      <c r="G139" s="136"/>
      <c r="H139" s="136"/>
      <c r="I139" s="136"/>
      <c r="J139" s="136"/>
      <c r="K139" s="136"/>
    </row>
    <row r="140" spans="1:11" ht="15" customHeight="1" x14ac:dyDescent="0.25">
      <c r="A140" s="135" t="s">
        <v>5</v>
      </c>
      <c r="B140" s="135"/>
      <c r="C140" s="135"/>
      <c r="D140" s="135"/>
      <c r="E140" s="135"/>
      <c r="F140" s="135"/>
      <c r="G140" s="135"/>
      <c r="H140" s="135"/>
      <c r="I140" s="135"/>
      <c r="J140" s="135"/>
      <c r="K140" s="135"/>
    </row>
    <row r="141" spans="1:11" ht="38.25" x14ac:dyDescent="0.25">
      <c r="A141" s="13" t="s">
        <v>6</v>
      </c>
      <c r="B141" s="13" t="s">
        <v>0</v>
      </c>
      <c r="C141" s="20" t="s">
        <v>184</v>
      </c>
      <c r="D141" s="13" t="s">
        <v>1</v>
      </c>
      <c r="E141" s="13" t="s">
        <v>11</v>
      </c>
      <c r="F141" s="96" t="s">
        <v>11</v>
      </c>
      <c r="G141" s="96" t="s">
        <v>380</v>
      </c>
      <c r="H141" s="96" t="s">
        <v>381</v>
      </c>
      <c r="I141" s="96" t="s">
        <v>382</v>
      </c>
      <c r="J141" s="97" t="s">
        <v>383</v>
      </c>
      <c r="K141" s="98" t="s">
        <v>12</v>
      </c>
    </row>
    <row r="142" spans="1:11" ht="25.5" x14ac:dyDescent="0.25">
      <c r="A142" s="16">
        <v>1</v>
      </c>
      <c r="B142" s="34" t="s">
        <v>209</v>
      </c>
      <c r="C142" s="22" t="s">
        <v>208</v>
      </c>
      <c r="D142" s="16" t="s">
        <v>2</v>
      </c>
      <c r="E142" s="16">
        <v>4</v>
      </c>
      <c r="F142" s="16">
        <v>4</v>
      </c>
      <c r="G142" s="50">
        <v>880</v>
      </c>
      <c r="H142" s="50">
        <f>PRODUCT(F142:G142)</f>
        <v>3520</v>
      </c>
      <c r="I142" s="50">
        <f>PRODUCT(F142:G142)</f>
        <v>3520</v>
      </c>
      <c r="J142" s="50">
        <v>0</v>
      </c>
      <c r="K142" s="16" t="s">
        <v>205</v>
      </c>
    </row>
    <row r="143" spans="1:11" ht="25.5" x14ac:dyDescent="0.25">
      <c r="A143" s="16">
        <v>2</v>
      </c>
      <c r="B143" s="34" t="s">
        <v>201</v>
      </c>
      <c r="C143" s="62" t="s">
        <v>210</v>
      </c>
      <c r="D143" s="16" t="s">
        <v>2</v>
      </c>
      <c r="E143" s="16">
        <v>2</v>
      </c>
      <c r="F143" s="16">
        <v>2</v>
      </c>
      <c r="G143" s="50">
        <v>638</v>
      </c>
      <c r="H143" s="50">
        <f>PRODUCT(G143,F143)</f>
        <v>1276</v>
      </c>
      <c r="I143" s="50">
        <f>PRODUCT(E143,G143)</f>
        <v>1276</v>
      </c>
      <c r="J143" s="50">
        <v>0</v>
      </c>
      <c r="K143" s="16" t="s">
        <v>205</v>
      </c>
    </row>
    <row r="144" spans="1:11" ht="25.5" x14ac:dyDescent="0.25">
      <c r="A144" s="16">
        <v>3</v>
      </c>
      <c r="B144" s="32" t="s">
        <v>211</v>
      </c>
      <c r="C144" s="62" t="s">
        <v>212</v>
      </c>
      <c r="D144" s="16" t="s">
        <v>2</v>
      </c>
      <c r="E144" s="16">
        <v>4</v>
      </c>
      <c r="F144" s="16">
        <v>4</v>
      </c>
      <c r="G144" s="50">
        <v>167</v>
      </c>
      <c r="H144" s="50">
        <f>PRODUCT(F144:G144)</f>
        <v>668</v>
      </c>
      <c r="I144" s="50">
        <v>0</v>
      </c>
      <c r="J144" s="50">
        <f>PRODUCT(H144:I144)</f>
        <v>0</v>
      </c>
      <c r="K144" s="16" t="s">
        <v>205</v>
      </c>
    </row>
    <row r="145" spans="1:11" ht="30" x14ac:dyDescent="0.25">
      <c r="A145" s="16">
        <v>4</v>
      </c>
      <c r="B145" s="32" t="s">
        <v>202</v>
      </c>
      <c r="C145" s="62" t="s">
        <v>213</v>
      </c>
      <c r="D145" s="16" t="s">
        <v>10</v>
      </c>
      <c r="E145" s="16">
        <v>2</v>
      </c>
      <c r="F145" s="16">
        <v>2</v>
      </c>
      <c r="G145" s="50">
        <v>3720</v>
      </c>
      <c r="H145" s="50">
        <f>PRODUCT(F145,G145)</f>
        <v>7440</v>
      </c>
      <c r="I145" s="50">
        <v>0</v>
      </c>
      <c r="J145" s="50">
        <f>PRODUCT(E145,G145)</f>
        <v>7440</v>
      </c>
      <c r="K145" s="16" t="s">
        <v>205</v>
      </c>
    </row>
    <row r="146" spans="1:11" ht="25.5" x14ac:dyDescent="0.25">
      <c r="A146" s="16">
        <v>5</v>
      </c>
      <c r="B146" s="32" t="s">
        <v>203</v>
      </c>
      <c r="C146" s="62" t="s">
        <v>214</v>
      </c>
      <c r="D146" s="16" t="s">
        <v>204</v>
      </c>
      <c r="E146" s="16">
        <v>2</v>
      </c>
      <c r="F146" s="16">
        <v>2</v>
      </c>
      <c r="G146" s="50">
        <v>220</v>
      </c>
      <c r="H146" s="50">
        <f>PRODUCT(F146,G146)</f>
        <v>440</v>
      </c>
      <c r="I146" s="50">
        <v>0</v>
      </c>
      <c r="J146" s="50">
        <f>PRODUCT(E146,G146)</f>
        <v>440</v>
      </c>
      <c r="K146" s="16" t="s">
        <v>205</v>
      </c>
    </row>
    <row r="147" spans="1:11" ht="25.5" x14ac:dyDescent="0.25">
      <c r="A147" s="16">
        <v>6</v>
      </c>
      <c r="B147" s="21" t="s">
        <v>206</v>
      </c>
      <c r="C147" s="21" t="s">
        <v>207</v>
      </c>
      <c r="D147" s="16" t="s">
        <v>2</v>
      </c>
      <c r="E147" s="16">
        <v>5</v>
      </c>
      <c r="F147" s="16">
        <v>5</v>
      </c>
      <c r="G147" s="50">
        <v>65</v>
      </c>
      <c r="H147" s="50">
        <f>PRODUCT(F147,G147)</f>
        <v>325</v>
      </c>
      <c r="I147" s="50">
        <v>0</v>
      </c>
      <c r="J147" s="50">
        <f>PRODUCT(E147,G147)</f>
        <v>325</v>
      </c>
      <c r="K147" s="16" t="s">
        <v>205</v>
      </c>
    </row>
    <row r="148" spans="1:11" ht="25.5" x14ac:dyDescent="0.25">
      <c r="A148" s="19">
        <v>7</v>
      </c>
      <c r="B148" s="27" t="s">
        <v>30</v>
      </c>
      <c r="C148" s="60" t="s">
        <v>29</v>
      </c>
      <c r="D148" s="19" t="s">
        <v>2</v>
      </c>
      <c r="E148" s="19">
        <v>1</v>
      </c>
      <c r="F148" s="19">
        <v>1</v>
      </c>
      <c r="G148" s="50">
        <v>968</v>
      </c>
      <c r="H148" s="50">
        <f>PRODUCT(F148,G148)</f>
        <v>968</v>
      </c>
      <c r="I148" s="50">
        <v>0</v>
      </c>
      <c r="J148" s="50">
        <f>PRODUCT(E148,G148)</f>
        <v>968</v>
      </c>
      <c r="K148" s="16" t="s">
        <v>205</v>
      </c>
    </row>
    <row r="149" spans="1:11" ht="25.5" x14ac:dyDescent="0.25">
      <c r="A149" s="19">
        <v>8</v>
      </c>
      <c r="B149" s="35" t="s">
        <v>53</v>
      </c>
      <c r="C149" s="18" t="s">
        <v>67</v>
      </c>
      <c r="D149" s="19" t="s">
        <v>2</v>
      </c>
      <c r="E149" s="19">
        <v>12</v>
      </c>
      <c r="F149" s="19">
        <v>12</v>
      </c>
      <c r="G149" s="50">
        <v>450</v>
      </c>
      <c r="H149" s="50">
        <f>PRODUCT(F149:G149)</f>
        <v>5400</v>
      </c>
      <c r="I149" s="50">
        <f>PRODUCT(F149:G149)</f>
        <v>5400</v>
      </c>
      <c r="J149" s="50">
        <v>0</v>
      </c>
      <c r="K149" s="16" t="s">
        <v>205</v>
      </c>
    </row>
    <row r="150" spans="1:11" ht="25.5" x14ac:dyDescent="0.25">
      <c r="A150" s="19">
        <v>9</v>
      </c>
      <c r="B150" s="18" t="s">
        <v>217</v>
      </c>
      <c r="C150" s="18" t="s">
        <v>218</v>
      </c>
      <c r="D150" s="19" t="s">
        <v>58</v>
      </c>
      <c r="E150" s="19">
        <v>1</v>
      </c>
      <c r="F150" s="19">
        <v>1</v>
      </c>
      <c r="G150" s="50">
        <v>138</v>
      </c>
      <c r="H150" s="50">
        <f>PRODUCT(F150,G150)</f>
        <v>138</v>
      </c>
      <c r="I150" s="50">
        <v>0</v>
      </c>
      <c r="J150" s="50">
        <f>PRODUCT(E150,G150)</f>
        <v>138</v>
      </c>
      <c r="K150" s="16" t="s">
        <v>205</v>
      </c>
    </row>
    <row r="151" spans="1:11" ht="25.5" x14ac:dyDescent="0.25">
      <c r="A151" s="19">
        <v>10</v>
      </c>
      <c r="B151" s="128" t="s">
        <v>270</v>
      </c>
      <c r="C151" s="18" t="s">
        <v>269</v>
      </c>
      <c r="D151" s="19" t="s">
        <v>2</v>
      </c>
      <c r="E151" s="19">
        <v>4</v>
      </c>
      <c r="F151" s="19">
        <v>4</v>
      </c>
      <c r="G151" s="50">
        <v>11000</v>
      </c>
      <c r="H151" s="50">
        <f>PRODUCT(F151:G151)</f>
        <v>44000</v>
      </c>
      <c r="I151" s="50">
        <f>PRODUCT(F151:G151)</f>
        <v>44000</v>
      </c>
      <c r="J151" s="50">
        <v>0</v>
      </c>
      <c r="K151" s="16" t="s">
        <v>205</v>
      </c>
    </row>
    <row r="152" spans="1:11" ht="25.5" x14ac:dyDescent="0.25">
      <c r="A152" s="19">
        <v>11</v>
      </c>
      <c r="B152" s="32" t="s">
        <v>221</v>
      </c>
      <c r="C152" s="18" t="s">
        <v>222</v>
      </c>
      <c r="D152" s="19" t="s">
        <v>2</v>
      </c>
      <c r="E152" s="19">
        <v>20</v>
      </c>
      <c r="F152" s="19">
        <v>20</v>
      </c>
      <c r="G152" s="50">
        <v>236</v>
      </c>
      <c r="H152" s="50">
        <f>PRODUCT(G152,F152)</f>
        <v>4720</v>
      </c>
      <c r="I152" s="50">
        <f>PRODUCT(E152,G152)</f>
        <v>4720</v>
      </c>
      <c r="J152" s="50">
        <v>0</v>
      </c>
      <c r="K152" s="16" t="s">
        <v>205</v>
      </c>
    </row>
    <row r="153" spans="1:11" ht="25.5" x14ac:dyDescent="0.25">
      <c r="A153" s="19">
        <v>12</v>
      </c>
      <c r="B153" s="32" t="s">
        <v>224</v>
      </c>
      <c r="C153" s="18" t="s">
        <v>223</v>
      </c>
      <c r="D153" s="19" t="s">
        <v>2</v>
      </c>
      <c r="E153" s="19">
        <v>1</v>
      </c>
      <c r="F153" s="19">
        <v>1</v>
      </c>
      <c r="G153" s="50">
        <v>1500</v>
      </c>
      <c r="H153" s="50">
        <f>PRODUCT(F153,G153)</f>
        <v>1500</v>
      </c>
      <c r="I153" s="50">
        <v>0</v>
      </c>
      <c r="J153" s="50">
        <f>PRODUCT(E153,G153)</f>
        <v>1500</v>
      </c>
      <c r="K153" s="16" t="s">
        <v>205</v>
      </c>
    </row>
    <row r="154" spans="1:11" ht="30" x14ac:dyDescent="0.25">
      <c r="A154" s="19">
        <v>13</v>
      </c>
      <c r="B154" s="32" t="s">
        <v>225</v>
      </c>
      <c r="C154" s="18" t="s">
        <v>226</v>
      </c>
      <c r="D154" s="19" t="s">
        <v>2</v>
      </c>
      <c r="E154" s="19">
        <v>1</v>
      </c>
      <c r="F154" s="19">
        <v>1</v>
      </c>
      <c r="G154" s="50">
        <v>3500</v>
      </c>
      <c r="H154" s="50">
        <f>PRODUCT(F154,G154)</f>
        <v>3500</v>
      </c>
      <c r="I154" s="50">
        <v>0</v>
      </c>
      <c r="J154" s="50">
        <f>PRODUCT(E154,G154)</f>
        <v>3500</v>
      </c>
      <c r="K154" s="16" t="s">
        <v>205</v>
      </c>
    </row>
    <row r="155" spans="1:11" ht="30" x14ac:dyDescent="0.25">
      <c r="A155" s="19">
        <v>14</v>
      </c>
      <c r="B155" s="32" t="s">
        <v>227</v>
      </c>
      <c r="C155" s="18" t="s">
        <v>228</v>
      </c>
      <c r="D155" s="19" t="s">
        <v>2</v>
      </c>
      <c r="E155" s="19">
        <v>12</v>
      </c>
      <c r="F155" s="19">
        <v>12</v>
      </c>
      <c r="G155" s="50">
        <v>4500</v>
      </c>
      <c r="H155" s="50">
        <f>PRODUCT(F155:G155)</f>
        <v>54000</v>
      </c>
      <c r="I155" s="50">
        <f>PRODUCT(F155:G155)</f>
        <v>54000</v>
      </c>
      <c r="J155" s="50">
        <v>0</v>
      </c>
      <c r="K155" s="16" t="s">
        <v>205</v>
      </c>
    </row>
    <row r="156" spans="1:11" ht="25.5" x14ac:dyDescent="0.25">
      <c r="A156" s="19">
        <v>15</v>
      </c>
      <c r="B156" s="32" t="s">
        <v>229</v>
      </c>
      <c r="C156" s="18" t="s">
        <v>239</v>
      </c>
      <c r="D156" s="19" t="s">
        <v>2</v>
      </c>
      <c r="E156" s="19">
        <v>4</v>
      </c>
      <c r="F156" s="19">
        <v>4</v>
      </c>
      <c r="G156" s="50">
        <v>84000</v>
      </c>
      <c r="H156" s="50">
        <f>PRODUCT(G156,F156)</f>
        <v>336000</v>
      </c>
      <c r="I156" s="50">
        <f>PRODUCT(E156,G156)/2</f>
        <v>168000</v>
      </c>
      <c r="J156" s="50">
        <f>PRODUCT(E156,G156)/2</f>
        <v>168000</v>
      </c>
      <c r="K156" s="16" t="s">
        <v>205</v>
      </c>
    </row>
    <row r="157" spans="1:11" ht="25.5" x14ac:dyDescent="0.25">
      <c r="A157" s="19">
        <v>16</v>
      </c>
      <c r="B157" s="27" t="s">
        <v>24</v>
      </c>
      <c r="C157" s="21" t="s">
        <v>45</v>
      </c>
      <c r="D157" s="19" t="s">
        <v>2</v>
      </c>
      <c r="E157" s="19">
        <v>8</v>
      </c>
      <c r="F157" s="19">
        <v>8</v>
      </c>
      <c r="G157" s="50">
        <v>899</v>
      </c>
      <c r="H157" s="50">
        <f>PRODUCT(G157,F157)</f>
        <v>7192</v>
      </c>
      <c r="I157" s="50">
        <f>PRODUCT(E157,G157)</f>
        <v>7192</v>
      </c>
      <c r="J157" s="50">
        <v>0</v>
      </c>
      <c r="K157" s="16" t="s">
        <v>205</v>
      </c>
    </row>
    <row r="158" spans="1:11" ht="25.5" x14ac:dyDescent="0.25">
      <c r="A158" s="19">
        <v>15</v>
      </c>
      <c r="B158" s="21" t="s">
        <v>25</v>
      </c>
      <c r="C158" s="21" t="s">
        <v>46</v>
      </c>
      <c r="D158" s="19" t="s">
        <v>2</v>
      </c>
      <c r="E158" s="19">
        <v>8</v>
      </c>
      <c r="F158" s="19">
        <v>8</v>
      </c>
      <c r="G158" s="50">
        <v>898</v>
      </c>
      <c r="H158" s="50">
        <f>PRODUCT(G158,F158)</f>
        <v>7184</v>
      </c>
      <c r="I158" s="50">
        <f>PRODUCT(E158,G158)</f>
        <v>7184</v>
      </c>
      <c r="J158" s="50">
        <v>0</v>
      </c>
      <c r="K158" s="16" t="s">
        <v>205</v>
      </c>
    </row>
    <row r="159" spans="1:11" ht="25.5" x14ac:dyDescent="0.25">
      <c r="A159" s="19">
        <v>17</v>
      </c>
      <c r="B159" s="21" t="s">
        <v>43</v>
      </c>
      <c r="C159" s="21" t="s">
        <v>44</v>
      </c>
      <c r="D159" s="19" t="s">
        <v>2</v>
      </c>
      <c r="E159" s="19">
        <v>8</v>
      </c>
      <c r="F159" s="19">
        <v>8</v>
      </c>
      <c r="G159" s="50">
        <v>2100</v>
      </c>
      <c r="H159" s="50">
        <f>PRODUCT(F159,G159)</f>
        <v>16800</v>
      </c>
      <c r="I159" s="50">
        <v>0</v>
      </c>
      <c r="J159" s="50">
        <f>PRODUCT(E159,G159)</f>
        <v>16800</v>
      </c>
      <c r="K159" s="16" t="s">
        <v>205</v>
      </c>
    </row>
    <row r="160" spans="1:11" ht="25.5" x14ac:dyDescent="0.25">
      <c r="A160" s="19">
        <v>18</v>
      </c>
      <c r="B160" s="27" t="s">
        <v>26</v>
      </c>
      <c r="C160" s="17" t="s">
        <v>33</v>
      </c>
      <c r="D160" s="19" t="s">
        <v>2</v>
      </c>
      <c r="E160" s="19">
        <v>4</v>
      </c>
      <c r="F160" s="19">
        <v>4</v>
      </c>
      <c r="G160" s="50">
        <v>1390</v>
      </c>
      <c r="H160" s="50">
        <f>PRODUCT(F160:G160)</f>
        <v>5560</v>
      </c>
      <c r="I160" s="50">
        <f>PRODUCT(E160:G160)</f>
        <v>22240</v>
      </c>
      <c r="J160" s="50">
        <v>0</v>
      </c>
      <c r="K160" s="16" t="s">
        <v>205</v>
      </c>
    </row>
    <row r="161" spans="1:11" ht="25.5" x14ac:dyDescent="0.25">
      <c r="A161" s="19">
        <v>19</v>
      </c>
      <c r="B161" s="27" t="s">
        <v>27</v>
      </c>
      <c r="C161" s="17" t="s">
        <v>34</v>
      </c>
      <c r="D161" s="19" t="s">
        <v>2</v>
      </c>
      <c r="E161" s="19">
        <v>4</v>
      </c>
      <c r="F161" s="19">
        <v>4</v>
      </c>
      <c r="G161" s="50">
        <v>2800</v>
      </c>
      <c r="H161" s="50">
        <f>PRODUCT(G161,F161)</f>
        <v>11200</v>
      </c>
      <c r="I161" s="50">
        <f>PRODUCT(E161,G161)</f>
        <v>11200</v>
      </c>
      <c r="J161" s="50">
        <v>0</v>
      </c>
      <c r="K161" s="16" t="s">
        <v>205</v>
      </c>
    </row>
    <row r="162" spans="1:11" ht="25.5" x14ac:dyDescent="0.25">
      <c r="A162" s="19">
        <v>20</v>
      </c>
      <c r="B162" s="27" t="s">
        <v>40</v>
      </c>
      <c r="C162" s="17" t="s">
        <v>41</v>
      </c>
      <c r="D162" s="19" t="s">
        <v>2</v>
      </c>
      <c r="E162" s="19">
        <v>8</v>
      </c>
      <c r="F162" s="19">
        <v>8</v>
      </c>
      <c r="G162" s="50">
        <v>949</v>
      </c>
      <c r="H162" s="50">
        <f>PRODUCT(G162,F162)</f>
        <v>7592</v>
      </c>
      <c r="I162" s="50">
        <f>PRODUCT(E162,G162)</f>
        <v>7592</v>
      </c>
      <c r="J162" s="50">
        <v>0</v>
      </c>
      <c r="K162" s="16" t="s">
        <v>205</v>
      </c>
    </row>
    <row r="163" spans="1:11" ht="25.5" x14ac:dyDescent="0.25">
      <c r="A163" s="19">
        <v>21</v>
      </c>
      <c r="B163" s="27" t="s">
        <v>28</v>
      </c>
      <c r="C163" s="17" t="s">
        <v>49</v>
      </c>
      <c r="D163" s="19" t="s">
        <v>2</v>
      </c>
      <c r="E163" s="19">
        <v>8</v>
      </c>
      <c r="F163" s="19">
        <v>8</v>
      </c>
      <c r="G163" s="50">
        <v>1100</v>
      </c>
      <c r="H163" s="50">
        <f>PRODUCT(G163,F163)</f>
        <v>8800</v>
      </c>
      <c r="I163" s="50">
        <f>PRODUCT(E163,G163)</f>
        <v>8800</v>
      </c>
      <c r="J163" s="50">
        <v>0</v>
      </c>
      <c r="K163" s="16" t="s">
        <v>205</v>
      </c>
    </row>
    <row r="164" spans="1:11" ht="25.5" x14ac:dyDescent="0.25">
      <c r="A164" s="19">
        <v>22</v>
      </c>
      <c r="B164" s="27" t="s">
        <v>31</v>
      </c>
      <c r="C164" s="17" t="s">
        <v>32</v>
      </c>
      <c r="D164" s="19" t="s">
        <v>2</v>
      </c>
      <c r="E164" s="19">
        <v>4</v>
      </c>
      <c r="F164" s="19">
        <v>4</v>
      </c>
      <c r="G164" s="50">
        <v>690</v>
      </c>
      <c r="H164" s="50">
        <f>PRODUCT(G164,F164)</f>
        <v>2760</v>
      </c>
      <c r="I164" s="50">
        <f>PRODUCT(E164,G164)</f>
        <v>2760</v>
      </c>
      <c r="J164" s="50">
        <v>0</v>
      </c>
      <c r="K164" s="16" t="s">
        <v>205</v>
      </c>
    </row>
    <row r="165" spans="1:11" ht="25.5" x14ac:dyDescent="0.25">
      <c r="A165" s="19">
        <v>23</v>
      </c>
      <c r="B165" s="28" t="s">
        <v>35</v>
      </c>
      <c r="C165" s="17" t="s">
        <v>36</v>
      </c>
      <c r="D165" s="19" t="s">
        <v>56</v>
      </c>
      <c r="E165" s="19">
        <v>4</v>
      </c>
      <c r="F165" s="19">
        <v>4</v>
      </c>
      <c r="G165" s="50">
        <v>699</v>
      </c>
      <c r="H165" s="50">
        <f>PRODUCT(G165,F165)</f>
        <v>2796</v>
      </c>
      <c r="I165" s="50">
        <f>PRODUCT(E165,G165)</f>
        <v>2796</v>
      </c>
      <c r="J165" s="50">
        <v>0</v>
      </c>
      <c r="K165" s="16" t="s">
        <v>205</v>
      </c>
    </row>
    <row r="166" spans="1:11" ht="25.5" x14ac:dyDescent="0.25">
      <c r="A166" s="19">
        <v>24</v>
      </c>
      <c r="B166" s="29" t="s">
        <v>52</v>
      </c>
      <c r="C166" s="17" t="s">
        <v>51</v>
      </c>
      <c r="D166" s="19" t="s">
        <v>2</v>
      </c>
      <c r="E166" s="19">
        <v>8</v>
      </c>
      <c r="F166" s="19">
        <v>8</v>
      </c>
      <c r="G166" s="50">
        <v>95</v>
      </c>
      <c r="H166" s="50">
        <f>PRODUCT(F166,G166)</f>
        <v>760</v>
      </c>
      <c r="I166" s="50">
        <v>0</v>
      </c>
      <c r="J166" s="50">
        <f>PRODUCT(E166,G166)</f>
        <v>760</v>
      </c>
      <c r="K166" s="16" t="s">
        <v>205</v>
      </c>
    </row>
    <row r="167" spans="1:11" ht="51" x14ac:dyDescent="0.2">
      <c r="A167" s="19">
        <v>25</v>
      </c>
      <c r="B167" s="32" t="s">
        <v>168</v>
      </c>
      <c r="C167" s="43" t="s">
        <v>177</v>
      </c>
      <c r="D167" s="19" t="s">
        <v>2</v>
      </c>
      <c r="E167" s="19">
        <v>4</v>
      </c>
      <c r="F167" s="19">
        <v>4</v>
      </c>
      <c r="G167" s="50">
        <v>11500</v>
      </c>
      <c r="H167" s="50">
        <f>PRODUCT(G167,F167)</f>
        <v>46000</v>
      </c>
      <c r="I167" s="50">
        <f>PRODUCT(E167,G167)</f>
        <v>46000</v>
      </c>
      <c r="J167" s="50">
        <v>0</v>
      </c>
      <c r="K167" s="16" t="s">
        <v>205</v>
      </c>
    </row>
    <row r="168" spans="1:11" ht="25.5" x14ac:dyDescent="0.25">
      <c r="A168" s="19">
        <v>26</v>
      </c>
      <c r="B168" s="32" t="s">
        <v>169</v>
      </c>
      <c r="C168" s="62" t="s">
        <v>178</v>
      </c>
      <c r="D168" s="19" t="s">
        <v>2</v>
      </c>
      <c r="E168" s="19">
        <v>4</v>
      </c>
      <c r="F168" s="19">
        <v>4</v>
      </c>
      <c r="G168" s="50">
        <v>9900</v>
      </c>
      <c r="H168" s="50">
        <f>PRODUCT(G168,F168)</f>
        <v>39600</v>
      </c>
      <c r="I168" s="50">
        <f>PRODUCT(E168,G168)</f>
        <v>39600</v>
      </c>
      <c r="J168" s="50">
        <v>0</v>
      </c>
      <c r="K168" s="16" t="s">
        <v>205</v>
      </c>
    </row>
    <row r="169" spans="1:11" ht="30" x14ac:dyDescent="0.25">
      <c r="A169" s="19">
        <v>27</v>
      </c>
      <c r="B169" s="49" t="s">
        <v>170</v>
      </c>
      <c r="C169" s="62" t="s">
        <v>179</v>
      </c>
      <c r="D169" s="19" t="s">
        <v>2</v>
      </c>
      <c r="E169" s="19">
        <v>4</v>
      </c>
      <c r="F169" s="19">
        <v>4</v>
      </c>
      <c r="G169" s="50">
        <v>4500</v>
      </c>
      <c r="H169" s="50">
        <f>PRODUCT(G169,F169)</f>
        <v>18000</v>
      </c>
      <c r="I169" s="50">
        <f>PRODUCT(E169,G169)</f>
        <v>18000</v>
      </c>
      <c r="J169" s="50">
        <v>0</v>
      </c>
      <c r="K169" s="16" t="s">
        <v>205</v>
      </c>
    </row>
    <row r="170" spans="1:11" ht="25.5" x14ac:dyDescent="0.25">
      <c r="A170" s="19">
        <v>28</v>
      </c>
      <c r="B170" s="27" t="s">
        <v>268</v>
      </c>
      <c r="C170" s="21" t="s">
        <v>267</v>
      </c>
      <c r="D170" s="19" t="s">
        <v>2</v>
      </c>
      <c r="E170" s="19">
        <v>4</v>
      </c>
      <c r="F170" s="19">
        <v>4</v>
      </c>
      <c r="G170" s="50">
        <v>340</v>
      </c>
      <c r="H170" s="50">
        <f>PRODUCT(F170,G170)</f>
        <v>1360</v>
      </c>
      <c r="I170" s="50">
        <v>0</v>
      </c>
      <c r="J170" s="50">
        <f>PRODUCT(E170,G170)</f>
        <v>1360</v>
      </c>
      <c r="K170" s="16" t="s">
        <v>205</v>
      </c>
    </row>
    <row r="171" spans="1:11" x14ac:dyDescent="0.2">
      <c r="A171" s="16"/>
      <c r="B171" s="45"/>
      <c r="C171" s="21"/>
      <c r="D171" s="16"/>
      <c r="E171" s="16"/>
      <c r="F171" s="16"/>
      <c r="G171" s="50"/>
      <c r="H171" s="50"/>
      <c r="I171" s="50"/>
      <c r="J171" s="50"/>
      <c r="K171" s="16"/>
    </row>
    <row r="172" spans="1:11" x14ac:dyDescent="0.2">
      <c r="A172" s="16"/>
      <c r="B172" s="43"/>
      <c r="C172" s="18"/>
      <c r="D172" s="19"/>
      <c r="E172" s="19"/>
      <c r="F172" s="19"/>
      <c r="G172" s="50"/>
      <c r="H172" s="50"/>
      <c r="I172" s="64">
        <f>SUM(I142:I170)</f>
        <v>454280</v>
      </c>
      <c r="J172" s="64">
        <f>SUM(J142:J170)</f>
        <v>201231</v>
      </c>
      <c r="K172" s="16"/>
    </row>
    <row r="173" spans="1:11" x14ac:dyDescent="0.25">
      <c r="A173" s="5"/>
      <c r="B173" s="8"/>
      <c r="C173" s="8"/>
      <c r="D173" s="5"/>
      <c r="E173" s="5"/>
      <c r="F173" s="5"/>
      <c r="G173" s="5"/>
      <c r="H173" s="5"/>
      <c r="I173" s="5"/>
      <c r="J173" s="5"/>
      <c r="K173" s="5"/>
    </row>
    <row r="174" spans="1:11" x14ac:dyDescent="0.25">
      <c r="A174" s="137" t="s">
        <v>14</v>
      </c>
      <c r="B174" s="138"/>
      <c r="C174" s="138"/>
      <c r="D174" s="138"/>
      <c r="E174" s="138"/>
      <c r="F174" s="129"/>
      <c r="G174" s="136"/>
      <c r="H174" s="136"/>
      <c r="I174" s="136"/>
      <c r="J174" s="136"/>
      <c r="K174" s="136"/>
    </row>
    <row r="175" spans="1:11" x14ac:dyDescent="0.25">
      <c r="A175" s="134" t="s">
        <v>5</v>
      </c>
      <c r="B175" s="134"/>
      <c r="C175" s="134"/>
      <c r="D175" s="134"/>
      <c r="E175" s="134"/>
      <c r="F175" s="134"/>
      <c r="G175" s="134"/>
      <c r="H175" s="134"/>
      <c r="I175" s="134"/>
      <c r="J175" s="134"/>
      <c r="K175" s="134"/>
    </row>
    <row r="176" spans="1:11" ht="38.25" x14ac:dyDescent="0.25">
      <c r="A176" s="13" t="s">
        <v>6</v>
      </c>
      <c r="B176" s="13" t="s">
        <v>0</v>
      </c>
      <c r="C176" s="20" t="s">
        <v>184</v>
      </c>
      <c r="D176" s="13" t="s">
        <v>1</v>
      </c>
      <c r="E176" s="13" t="s">
        <v>11</v>
      </c>
      <c r="F176" s="96" t="s">
        <v>11</v>
      </c>
      <c r="G176" s="96" t="s">
        <v>380</v>
      </c>
      <c r="H176" s="96" t="s">
        <v>381</v>
      </c>
      <c r="I176" s="96" t="s">
        <v>382</v>
      </c>
      <c r="J176" s="97" t="s">
        <v>383</v>
      </c>
      <c r="K176" s="98" t="s">
        <v>12</v>
      </c>
    </row>
    <row r="177" spans="1:11" ht="25.5" x14ac:dyDescent="0.25">
      <c r="A177" s="16">
        <v>1</v>
      </c>
      <c r="B177" s="27" t="s">
        <v>30</v>
      </c>
      <c r="C177" s="60" t="s">
        <v>29</v>
      </c>
      <c r="D177" s="16" t="s">
        <v>2</v>
      </c>
      <c r="E177" s="16">
        <v>4</v>
      </c>
      <c r="F177" s="16">
        <v>4</v>
      </c>
      <c r="G177" s="50">
        <v>848</v>
      </c>
      <c r="H177" s="50">
        <f>PRODUCT(F177,G177)</f>
        <v>3392</v>
      </c>
      <c r="I177" s="50">
        <v>0</v>
      </c>
      <c r="J177" s="50">
        <f>PRODUCT(E177,G177)</f>
        <v>3392</v>
      </c>
      <c r="K177" s="16" t="s">
        <v>205</v>
      </c>
    </row>
    <row r="178" spans="1:11" ht="25.5" x14ac:dyDescent="0.25">
      <c r="A178" s="16">
        <v>2</v>
      </c>
      <c r="B178" s="35" t="s">
        <v>53</v>
      </c>
      <c r="C178" s="18" t="s">
        <v>67</v>
      </c>
      <c r="D178" s="16" t="s">
        <v>2</v>
      </c>
      <c r="E178" s="16">
        <v>4</v>
      </c>
      <c r="F178" s="16">
        <v>4</v>
      </c>
      <c r="G178" s="50">
        <v>450</v>
      </c>
      <c r="H178" s="50">
        <f>PRODUCT(F178:G178)</f>
        <v>1800</v>
      </c>
      <c r="I178" s="50">
        <f>PRODUCT(F178:G178)</f>
        <v>1800</v>
      </c>
      <c r="J178" s="50">
        <v>0</v>
      </c>
      <c r="K178" s="16" t="s">
        <v>205</v>
      </c>
    </row>
    <row r="179" spans="1:11" ht="25.5" x14ac:dyDescent="0.25">
      <c r="A179" s="16">
        <v>3</v>
      </c>
      <c r="B179" s="18" t="s">
        <v>217</v>
      </c>
      <c r="C179" s="14" t="s">
        <v>230</v>
      </c>
      <c r="D179" s="16" t="s">
        <v>2</v>
      </c>
      <c r="E179" s="16">
        <v>4</v>
      </c>
      <c r="F179" s="16">
        <v>4</v>
      </c>
      <c r="G179" s="50">
        <v>138</v>
      </c>
      <c r="H179" s="50">
        <f>PRODUCT(F179,G179)</f>
        <v>552</v>
      </c>
      <c r="I179" s="50">
        <v>0</v>
      </c>
      <c r="J179" s="50">
        <f>PRODUCT(E179,G179)</f>
        <v>552</v>
      </c>
      <c r="K179" s="16" t="s">
        <v>205</v>
      </c>
    </row>
    <row r="180" spans="1:11" x14ac:dyDescent="0.25">
      <c r="A180" s="16"/>
      <c r="B180" s="18"/>
      <c r="C180" s="14"/>
      <c r="D180" s="16"/>
      <c r="E180" s="16"/>
      <c r="F180" s="16"/>
      <c r="G180" s="50"/>
      <c r="H180" s="50"/>
      <c r="I180" s="64">
        <f>SUM(I177:I179)</f>
        <v>1800</v>
      </c>
      <c r="J180" s="64">
        <f>SUM(J177:J179)</f>
        <v>3944</v>
      </c>
      <c r="K180" s="16"/>
    </row>
    <row r="181" spans="1:11" x14ac:dyDescent="0.25">
      <c r="A181" s="5"/>
      <c r="B181" s="8"/>
      <c r="C181" s="8"/>
      <c r="D181" s="5"/>
      <c r="E181" s="5"/>
      <c r="F181" s="5"/>
      <c r="G181" s="5"/>
      <c r="H181" s="5"/>
      <c r="I181" s="5"/>
      <c r="J181" s="5"/>
      <c r="K181" s="5"/>
    </row>
    <row r="182" spans="1:11" ht="12.75" customHeight="1" x14ac:dyDescent="0.25">
      <c r="A182" s="136" t="s">
        <v>353</v>
      </c>
      <c r="B182" s="136"/>
      <c r="C182" s="136"/>
      <c r="D182" s="136"/>
      <c r="E182" s="136"/>
      <c r="F182" s="136"/>
      <c r="G182" s="136"/>
      <c r="H182" s="136"/>
      <c r="I182" s="136"/>
      <c r="J182" s="136"/>
      <c r="K182" s="136"/>
    </row>
    <row r="183" spans="1:11" x14ac:dyDescent="0.25">
      <c r="A183" s="134" t="s">
        <v>5</v>
      </c>
      <c r="B183" s="134"/>
      <c r="C183" s="134"/>
      <c r="D183" s="134"/>
      <c r="E183" s="134"/>
      <c r="F183" s="134"/>
      <c r="G183" s="134"/>
      <c r="H183" s="134"/>
      <c r="I183" s="134"/>
      <c r="J183" s="134"/>
      <c r="K183" s="134"/>
    </row>
    <row r="184" spans="1:11" ht="38.25" x14ac:dyDescent="0.25">
      <c r="A184" s="13" t="s">
        <v>6</v>
      </c>
      <c r="B184" s="13" t="s">
        <v>0</v>
      </c>
      <c r="C184" s="20" t="s">
        <v>184</v>
      </c>
      <c r="D184" s="13" t="s">
        <v>1</v>
      </c>
      <c r="E184" s="13" t="s">
        <v>11</v>
      </c>
      <c r="F184" s="96" t="s">
        <v>11</v>
      </c>
      <c r="G184" s="96" t="s">
        <v>380</v>
      </c>
      <c r="H184" s="96" t="s">
        <v>381</v>
      </c>
      <c r="I184" s="96" t="s">
        <v>382</v>
      </c>
      <c r="J184" s="97" t="s">
        <v>383</v>
      </c>
      <c r="K184" s="98" t="s">
        <v>12</v>
      </c>
    </row>
    <row r="185" spans="1:11" ht="25.5" x14ac:dyDescent="0.25">
      <c r="A185" s="16" t="s">
        <v>7</v>
      </c>
      <c r="B185" s="32" t="s">
        <v>215</v>
      </c>
      <c r="C185" s="18" t="s">
        <v>216</v>
      </c>
      <c r="D185" s="16" t="s">
        <v>2</v>
      </c>
      <c r="E185" s="16">
        <v>1</v>
      </c>
      <c r="F185" s="16">
        <v>1</v>
      </c>
      <c r="G185" s="16">
        <v>65</v>
      </c>
      <c r="H185" s="16">
        <f t="shared" ref="H185:H193" si="8">PRODUCT(F185,G185)</f>
        <v>65</v>
      </c>
      <c r="I185" s="63">
        <v>0</v>
      </c>
      <c r="J185" s="50">
        <f t="shared" ref="J185:J193" si="9">PRODUCT(E185,G185)</f>
        <v>65</v>
      </c>
      <c r="K185" s="16" t="s">
        <v>233</v>
      </c>
    </row>
    <row r="186" spans="1:11" ht="25.5" x14ac:dyDescent="0.25">
      <c r="A186" s="16" t="s">
        <v>8</v>
      </c>
      <c r="B186" s="14" t="s">
        <v>217</v>
      </c>
      <c r="C186" s="14" t="s">
        <v>220</v>
      </c>
      <c r="D186" s="16" t="s">
        <v>2</v>
      </c>
      <c r="E186" s="16">
        <v>1</v>
      </c>
      <c r="F186" s="16">
        <v>1</v>
      </c>
      <c r="G186" s="16">
        <v>50</v>
      </c>
      <c r="H186" s="16">
        <f t="shared" si="8"/>
        <v>50</v>
      </c>
      <c r="I186" s="63">
        <v>0</v>
      </c>
      <c r="J186" s="50">
        <f t="shared" si="9"/>
        <v>50</v>
      </c>
      <c r="K186" s="16" t="s">
        <v>233</v>
      </c>
    </row>
    <row r="187" spans="1:11" ht="38.25" x14ac:dyDescent="0.25">
      <c r="A187" s="16" t="s">
        <v>9</v>
      </c>
      <c r="B187" s="29" t="s">
        <v>187</v>
      </c>
      <c r="C187" s="62" t="s">
        <v>192</v>
      </c>
      <c r="D187" s="16" t="s">
        <v>2</v>
      </c>
      <c r="E187" s="16">
        <v>8</v>
      </c>
      <c r="F187" s="16">
        <v>8</v>
      </c>
      <c r="G187" s="16">
        <v>3990</v>
      </c>
      <c r="H187" s="16">
        <f t="shared" si="8"/>
        <v>31920</v>
      </c>
      <c r="I187" s="63">
        <v>0</v>
      </c>
      <c r="J187" s="50">
        <f t="shared" si="9"/>
        <v>31920</v>
      </c>
      <c r="K187" s="16" t="s">
        <v>232</v>
      </c>
    </row>
    <row r="188" spans="1:11" ht="38.25" x14ac:dyDescent="0.25">
      <c r="A188" s="16" t="s">
        <v>231</v>
      </c>
      <c r="B188" s="31" t="s">
        <v>185</v>
      </c>
      <c r="C188" s="24" t="s">
        <v>193</v>
      </c>
      <c r="D188" s="16" t="s">
        <v>2</v>
      </c>
      <c r="E188" s="16">
        <v>8</v>
      </c>
      <c r="F188" s="16">
        <v>8</v>
      </c>
      <c r="G188" s="16">
        <v>1079</v>
      </c>
      <c r="H188" s="16">
        <f t="shared" si="8"/>
        <v>8632</v>
      </c>
      <c r="I188" s="63">
        <v>0</v>
      </c>
      <c r="J188" s="50">
        <f t="shared" si="9"/>
        <v>8632</v>
      </c>
      <c r="K188" s="16" t="s">
        <v>232</v>
      </c>
    </row>
    <row r="189" spans="1:11" ht="38.25" x14ac:dyDescent="0.25">
      <c r="A189" s="16">
        <v>5</v>
      </c>
      <c r="B189" s="27" t="s">
        <v>186</v>
      </c>
      <c r="C189" s="62" t="s">
        <v>194</v>
      </c>
      <c r="D189" s="16" t="s">
        <v>2</v>
      </c>
      <c r="E189" s="16">
        <v>1</v>
      </c>
      <c r="F189" s="16">
        <v>1</v>
      </c>
      <c r="G189" s="16">
        <v>799</v>
      </c>
      <c r="H189" s="16">
        <f t="shared" si="8"/>
        <v>799</v>
      </c>
      <c r="I189" s="63">
        <v>0</v>
      </c>
      <c r="J189" s="50">
        <f t="shared" si="9"/>
        <v>799</v>
      </c>
      <c r="K189" s="16" t="s">
        <v>232</v>
      </c>
    </row>
    <row r="190" spans="1:11" ht="25.5" x14ac:dyDescent="0.25">
      <c r="A190" s="16">
        <v>6</v>
      </c>
      <c r="B190" s="32" t="s">
        <v>203</v>
      </c>
      <c r="C190" s="62" t="s">
        <v>214</v>
      </c>
      <c r="D190" s="16" t="s">
        <v>204</v>
      </c>
      <c r="E190" s="16">
        <v>1</v>
      </c>
      <c r="F190" s="16">
        <v>1</v>
      </c>
      <c r="G190" s="16">
        <v>220</v>
      </c>
      <c r="H190" s="16">
        <f t="shared" si="8"/>
        <v>220</v>
      </c>
      <c r="I190" s="63">
        <v>0</v>
      </c>
      <c r="J190" s="50">
        <f t="shared" si="9"/>
        <v>220</v>
      </c>
      <c r="K190" s="16" t="s">
        <v>233</v>
      </c>
    </row>
    <row r="191" spans="1:11" ht="25.5" x14ac:dyDescent="0.25">
      <c r="A191" s="16">
        <v>7</v>
      </c>
      <c r="B191" s="36" t="s">
        <v>240</v>
      </c>
      <c r="C191" s="24" t="s">
        <v>241</v>
      </c>
      <c r="D191" s="16" t="s">
        <v>58</v>
      </c>
      <c r="E191" s="16">
        <v>4</v>
      </c>
      <c r="F191" s="16">
        <v>4</v>
      </c>
      <c r="G191" s="16">
        <v>111</v>
      </c>
      <c r="H191" s="16">
        <f t="shared" si="8"/>
        <v>444</v>
      </c>
      <c r="I191" s="63">
        <v>0</v>
      </c>
      <c r="J191" s="50">
        <f t="shared" si="9"/>
        <v>444</v>
      </c>
      <c r="K191" s="16" t="s">
        <v>233</v>
      </c>
    </row>
    <row r="192" spans="1:11" ht="25.5" x14ac:dyDescent="0.25">
      <c r="A192" s="16">
        <v>8</v>
      </c>
      <c r="B192" s="36" t="s">
        <v>253</v>
      </c>
      <c r="C192" s="24" t="s">
        <v>252</v>
      </c>
      <c r="D192" s="16" t="s">
        <v>2</v>
      </c>
      <c r="E192" s="16">
        <v>1</v>
      </c>
      <c r="F192" s="16">
        <v>1</v>
      </c>
      <c r="G192" s="16">
        <v>530</v>
      </c>
      <c r="H192" s="16">
        <f t="shared" si="8"/>
        <v>530</v>
      </c>
      <c r="I192" s="63">
        <v>0</v>
      </c>
      <c r="J192" s="50">
        <f t="shared" si="9"/>
        <v>530</v>
      </c>
      <c r="K192" s="16" t="s">
        <v>233</v>
      </c>
    </row>
    <row r="193" spans="1:11" ht="30" x14ac:dyDescent="0.25">
      <c r="A193" s="16">
        <v>9</v>
      </c>
      <c r="B193" s="32" t="s">
        <v>202</v>
      </c>
      <c r="C193" s="62" t="s">
        <v>213</v>
      </c>
      <c r="D193" s="16" t="s">
        <v>2</v>
      </c>
      <c r="E193" s="16">
        <v>1</v>
      </c>
      <c r="F193" s="16">
        <v>1</v>
      </c>
      <c r="G193" s="16">
        <v>3720</v>
      </c>
      <c r="H193" s="16">
        <f t="shared" si="8"/>
        <v>3720</v>
      </c>
      <c r="I193" s="63">
        <v>0</v>
      </c>
      <c r="J193" s="50">
        <f t="shared" si="9"/>
        <v>3720</v>
      </c>
      <c r="K193" s="16" t="s">
        <v>233</v>
      </c>
    </row>
    <row r="194" spans="1:11" ht="362.25" x14ac:dyDescent="0.25">
      <c r="A194" s="16">
        <v>10</v>
      </c>
      <c r="B194" s="70" t="s">
        <v>351</v>
      </c>
      <c r="C194" s="68" t="s">
        <v>352</v>
      </c>
      <c r="D194" s="16" t="s">
        <v>10</v>
      </c>
      <c r="E194" s="16">
        <v>1</v>
      </c>
      <c r="F194" s="16">
        <v>1</v>
      </c>
      <c r="G194" s="50">
        <v>143000</v>
      </c>
      <c r="H194" s="50">
        <f>PRODUCT(G194,F194)</f>
        <v>143000</v>
      </c>
      <c r="I194" s="50">
        <f>PRODUCT(E194,G194)</f>
        <v>143000</v>
      </c>
      <c r="J194" s="63">
        <v>0</v>
      </c>
      <c r="K194" s="16" t="s">
        <v>233</v>
      </c>
    </row>
    <row r="195" spans="1:11" ht="31.5" x14ac:dyDescent="0.25">
      <c r="A195" s="16">
        <v>11</v>
      </c>
      <c r="B195" s="72" t="s">
        <v>354</v>
      </c>
      <c r="C195" s="71" t="s">
        <v>355</v>
      </c>
      <c r="D195" s="16" t="s">
        <v>10</v>
      </c>
      <c r="E195" s="16">
        <v>1</v>
      </c>
      <c r="F195" s="16">
        <v>1</v>
      </c>
      <c r="G195" s="50">
        <v>30000</v>
      </c>
      <c r="H195" s="50">
        <f>PRODUCT(G195,F195)</f>
        <v>30000</v>
      </c>
      <c r="I195" s="63">
        <f>PRODUCT(E195,G195)</f>
        <v>30000</v>
      </c>
      <c r="J195" s="63"/>
      <c r="K195" s="40" t="s">
        <v>233</v>
      </c>
    </row>
    <row r="196" spans="1:11" ht="79.5" customHeight="1" x14ac:dyDescent="0.25">
      <c r="A196" s="16">
        <v>12</v>
      </c>
      <c r="B196" s="75" t="s">
        <v>356</v>
      </c>
      <c r="C196" s="130" t="s">
        <v>357</v>
      </c>
      <c r="D196" s="16" t="s">
        <v>10</v>
      </c>
      <c r="E196" s="16">
        <v>1</v>
      </c>
      <c r="F196" s="16">
        <v>8</v>
      </c>
      <c r="G196" s="50">
        <v>52000</v>
      </c>
      <c r="H196" s="63">
        <f>PRODUCT(G196,F196)</f>
        <v>416000</v>
      </c>
      <c r="I196" s="63">
        <f>PRODUCT(F196,G196)</f>
        <v>416000</v>
      </c>
      <c r="J196" s="63"/>
      <c r="K196" s="16" t="s">
        <v>233</v>
      </c>
    </row>
    <row r="197" spans="1:11" ht="207.75" customHeight="1" x14ac:dyDescent="0.25">
      <c r="A197" s="16"/>
      <c r="B197" s="131" t="s">
        <v>416</v>
      </c>
      <c r="C197" s="130" t="s">
        <v>417</v>
      </c>
      <c r="D197" s="16" t="s">
        <v>10</v>
      </c>
      <c r="E197" s="16">
        <v>1</v>
      </c>
      <c r="F197" s="16">
        <v>9</v>
      </c>
      <c r="G197" s="50">
        <v>4000</v>
      </c>
      <c r="H197" s="50">
        <v>36000</v>
      </c>
      <c r="I197" s="63">
        <v>36000</v>
      </c>
      <c r="J197" s="63">
        <v>0</v>
      </c>
      <c r="K197" s="16"/>
    </row>
    <row r="198" spans="1:11" ht="60" x14ac:dyDescent="0.25">
      <c r="A198" s="16">
        <v>13</v>
      </c>
      <c r="B198" s="69" t="s">
        <v>361</v>
      </c>
      <c r="C198" s="76" t="s">
        <v>362</v>
      </c>
      <c r="D198" s="16" t="s">
        <v>10</v>
      </c>
      <c r="E198" s="16">
        <v>1</v>
      </c>
      <c r="F198" s="16">
        <v>1</v>
      </c>
      <c r="G198" s="50">
        <v>47921</v>
      </c>
      <c r="H198" s="50">
        <f>PRODUCT(G198,F198)</f>
        <v>47921</v>
      </c>
      <c r="I198" s="50">
        <f>PRODUCT(E198,G198)</f>
        <v>47921</v>
      </c>
      <c r="J198" s="50">
        <v>0</v>
      </c>
      <c r="K198" s="16" t="s">
        <v>233</v>
      </c>
    </row>
    <row r="199" spans="1:11" ht="15.75" x14ac:dyDescent="0.25">
      <c r="A199" s="16"/>
      <c r="B199" s="32"/>
      <c r="C199" s="73"/>
      <c r="D199" s="16"/>
      <c r="E199" s="16"/>
      <c r="F199" s="16"/>
      <c r="G199" s="16"/>
      <c r="H199" s="16"/>
      <c r="I199" s="64">
        <f>SUM(I185:I198)</f>
        <v>672921</v>
      </c>
      <c r="J199" s="64">
        <f>SUM(J185:J193)</f>
        <v>46380</v>
      </c>
      <c r="K199" s="16"/>
    </row>
    <row r="200" spans="1:11" ht="15.75" x14ac:dyDescent="0.25">
      <c r="A200" s="6"/>
      <c r="B200" s="9"/>
      <c r="C200" s="132"/>
      <c r="D200" s="6"/>
      <c r="E200" s="6"/>
      <c r="F200" s="6"/>
      <c r="G200" s="6"/>
      <c r="H200" s="6"/>
      <c r="I200" s="6"/>
      <c r="J200" s="6"/>
      <c r="K200" s="6"/>
    </row>
    <row r="201" spans="1:11" x14ac:dyDescent="0.25">
      <c r="A201" s="137" t="s">
        <v>15</v>
      </c>
      <c r="B201" s="138"/>
      <c r="C201" s="138"/>
      <c r="D201" s="138"/>
      <c r="E201" s="138"/>
      <c r="F201" s="129"/>
      <c r="G201" s="136"/>
      <c r="H201" s="136"/>
      <c r="I201" s="136"/>
      <c r="J201" s="136"/>
      <c r="K201" s="136"/>
    </row>
    <row r="202" spans="1:11" x14ac:dyDescent="0.25">
      <c r="A202" s="134" t="s">
        <v>5</v>
      </c>
      <c r="B202" s="134"/>
      <c r="C202" s="134"/>
      <c r="D202" s="134"/>
      <c r="E202" s="134"/>
      <c r="F202" s="134"/>
      <c r="G202" s="134"/>
      <c r="H202" s="134"/>
      <c r="I202" s="134"/>
      <c r="J202" s="134"/>
      <c r="K202" s="134"/>
    </row>
    <row r="203" spans="1:11" ht="38.25" x14ac:dyDescent="0.25">
      <c r="A203" s="13" t="s">
        <v>6</v>
      </c>
      <c r="B203" s="13" t="s">
        <v>0</v>
      </c>
      <c r="C203" s="20" t="s">
        <v>184</v>
      </c>
      <c r="D203" s="13" t="s">
        <v>1</v>
      </c>
      <c r="E203" s="13" t="s">
        <v>11</v>
      </c>
      <c r="F203" s="96" t="s">
        <v>11</v>
      </c>
      <c r="G203" s="96" t="s">
        <v>380</v>
      </c>
      <c r="H203" s="96" t="s">
        <v>381</v>
      </c>
      <c r="I203" s="96" t="s">
        <v>382</v>
      </c>
      <c r="J203" s="97" t="s">
        <v>383</v>
      </c>
      <c r="K203" s="98" t="s">
        <v>12</v>
      </c>
    </row>
    <row r="204" spans="1:11" ht="25.5" x14ac:dyDescent="0.25">
      <c r="A204" s="16" t="s">
        <v>7</v>
      </c>
      <c r="B204" s="32" t="s">
        <v>215</v>
      </c>
      <c r="C204" s="18" t="s">
        <v>216</v>
      </c>
      <c r="D204" s="16" t="s">
        <v>2</v>
      </c>
      <c r="E204" s="16">
        <v>1</v>
      </c>
      <c r="F204" s="16">
        <v>1</v>
      </c>
      <c r="G204" s="16">
        <v>65</v>
      </c>
      <c r="H204" s="50">
        <f t="shared" ref="H204:H212" si="10">PRODUCT(F204,G204)</f>
        <v>65</v>
      </c>
      <c r="I204" s="50">
        <v>0</v>
      </c>
      <c r="J204" s="50">
        <f t="shared" ref="J204:J212" si="11">PRODUCT(E204,G204)</f>
        <v>65</v>
      </c>
      <c r="K204" s="16" t="s">
        <v>234</v>
      </c>
    </row>
    <row r="205" spans="1:11" ht="25.5" x14ac:dyDescent="0.25">
      <c r="A205" s="16" t="s">
        <v>8</v>
      </c>
      <c r="B205" s="14" t="s">
        <v>217</v>
      </c>
      <c r="C205" s="14" t="s">
        <v>220</v>
      </c>
      <c r="D205" s="16" t="s">
        <v>2</v>
      </c>
      <c r="E205" s="16">
        <v>1</v>
      </c>
      <c r="F205" s="16">
        <v>1</v>
      </c>
      <c r="G205" s="16">
        <v>50</v>
      </c>
      <c r="H205" s="50">
        <f t="shared" si="10"/>
        <v>50</v>
      </c>
      <c r="I205" s="50">
        <v>0</v>
      </c>
      <c r="J205" s="50">
        <f t="shared" si="11"/>
        <v>50</v>
      </c>
      <c r="K205" s="16" t="s">
        <v>234</v>
      </c>
    </row>
    <row r="206" spans="1:11" ht="30" x14ac:dyDescent="0.25">
      <c r="A206" s="16">
        <v>3</v>
      </c>
      <c r="B206" s="32" t="s">
        <v>202</v>
      </c>
      <c r="C206" s="62" t="s">
        <v>213</v>
      </c>
      <c r="D206" s="16" t="s">
        <v>2</v>
      </c>
      <c r="E206" s="16">
        <v>1</v>
      </c>
      <c r="F206" s="16">
        <v>1</v>
      </c>
      <c r="G206" s="16">
        <v>3720</v>
      </c>
      <c r="H206" s="50">
        <f t="shared" si="10"/>
        <v>3720</v>
      </c>
      <c r="I206" s="50">
        <v>0</v>
      </c>
      <c r="J206" s="50">
        <f t="shared" si="11"/>
        <v>3720</v>
      </c>
      <c r="K206" s="16" t="s">
        <v>234</v>
      </c>
    </row>
    <row r="207" spans="1:11" ht="38.25" x14ac:dyDescent="0.25">
      <c r="A207" s="16">
        <v>4</v>
      </c>
      <c r="B207" s="32" t="s">
        <v>203</v>
      </c>
      <c r="C207" s="62" t="s">
        <v>214</v>
      </c>
      <c r="D207" s="16" t="s">
        <v>204</v>
      </c>
      <c r="E207" s="16">
        <v>1</v>
      </c>
      <c r="F207" s="16">
        <v>1</v>
      </c>
      <c r="G207" s="16">
        <v>220</v>
      </c>
      <c r="H207" s="50">
        <f t="shared" si="10"/>
        <v>220</v>
      </c>
      <c r="I207" s="50">
        <v>0</v>
      </c>
      <c r="J207" s="50">
        <f t="shared" si="11"/>
        <v>220</v>
      </c>
      <c r="K207" s="16" t="s">
        <v>235</v>
      </c>
    </row>
    <row r="208" spans="1:11" ht="38.25" x14ac:dyDescent="0.25">
      <c r="A208" s="16">
        <v>5</v>
      </c>
      <c r="B208" s="29" t="s">
        <v>187</v>
      </c>
      <c r="C208" s="62" t="s">
        <v>192</v>
      </c>
      <c r="D208" s="16" t="s">
        <v>2</v>
      </c>
      <c r="E208" s="16">
        <v>1</v>
      </c>
      <c r="F208" s="16">
        <v>1</v>
      </c>
      <c r="G208" s="16">
        <v>3990</v>
      </c>
      <c r="H208" s="50">
        <f t="shared" si="10"/>
        <v>3990</v>
      </c>
      <c r="I208" s="50">
        <v>0</v>
      </c>
      <c r="J208" s="50">
        <f t="shared" si="11"/>
        <v>3990</v>
      </c>
      <c r="K208" s="16" t="s">
        <v>254</v>
      </c>
    </row>
    <row r="209" spans="1:11" ht="38.25" x14ac:dyDescent="0.25">
      <c r="A209" s="16">
        <v>6</v>
      </c>
      <c r="B209" s="31" t="s">
        <v>185</v>
      </c>
      <c r="C209" s="24" t="s">
        <v>193</v>
      </c>
      <c r="D209" s="16" t="s">
        <v>2</v>
      </c>
      <c r="E209" s="16">
        <v>8</v>
      </c>
      <c r="F209" s="16">
        <v>8</v>
      </c>
      <c r="G209" s="16">
        <v>1079</v>
      </c>
      <c r="H209" s="50">
        <f t="shared" si="10"/>
        <v>8632</v>
      </c>
      <c r="I209" s="50">
        <v>0</v>
      </c>
      <c r="J209" s="50">
        <f t="shared" si="11"/>
        <v>8632</v>
      </c>
      <c r="K209" s="16" t="s">
        <v>254</v>
      </c>
    </row>
    <row r="210" spans="1:11" ht="38.25" x14ac:dyDescent="0.25">
      <c r="A210" s="16">
        <v>7</v>
      </c>
      <c r="B210" s="36" t="s">
        <v>240</v>
      </c>
      <c r="C210" s="24" t="s">
        <v>241</v>
      </c>
      <c r="D210" s="16" t="s">
        <v>58</v>
      </c>
      <c r="E210" s="16">
        <v>8</v>
      </c>
      <c r="F210" s="16">
        <v>8</v>
      </c>
      <c r="G210" s="16">
        <v>111</v>
      </c>
      <c r="H210" s="50">
        <f t="shared" si="10"/>
        <v>888</v>
      </c>
      <c r="I210" s="50">
        <v>0</v>
      </c>
      <c r="J210" s="50">
        <f t="shared" si="11"/>
        <v>888</v>
      </c>
      <c r="K210" s="16" t="s">
        <v>254</v>
      </c>
    </row>
    <row r="211" spans="1:11" ht="25.5" x14ac:dyDescent="0.25">
      <c r="A211" s="16">
        <v>8</v>
      </c>
      <c r="B211" s="36" t="s">
        <v>253</v>
      </c>
      <c r="C211" s="24" t="s">
        <v>252</v>
      </c>
      <c r="D211" s="16" t="s">
        <v>2</v>
      </c>
      <c r="E211" s="16">
        <v>1</v>
      </c>
      <c r="F211" s="16">
        <v>1</v>
      </c>
      <c r="G211" s="16">
        <v>530</v>
      </c>
      <c r="H211" s="50">
        <f t="shared" si="10"/>
        <v>530</v>
      </c>
      <c r="I211" s="50">
        <v>0</v>
      </c>
      <c r="J211" s="50">
        <f t="shared" si="11"/>
        <v>530</v>
      </c>
      <c r="K211" s="16" t="s">
        <v>234</v>
      </c>
    </row>
    <row r="212" spans="1:11" ht="38.25" x14ac:dyDescent="0.25">
      <c r="A212" s="16">
        <v>9</v>
      </c>
      <c r="B212" s="27" t="s">
        <v>186</v>
      </c>
      <c r="C212" s="62" t="s">
        <v>194</v>
      </c>
      <c r="D212" s="16" t="s">
        <v>2</v>
      </c>
      <c r="E212" s="16">
        <v>1</v>
      </c>
      <c r="F212" s="16">
        <v>1</v>
      </c>
      <c r="G212" s="16">
        <v>799</v>
      </c>
      <c r="H212" s="50">
        <f t="shared" si="10"/>
        <v>799</v>
      </c>
      <c r="I212" s="50">
        <v>0</v>
      </c>
      <c r="J212" s="50">
        <f t="shared" si="11"/>
        <v>799</v>
      </c>
      <c r="K212" s="16" t="s">
        <v>254</v>
      </c>
    </row>
    <row r="213" spans="1:11" ht="15" x14ac:dyDescent="0.25">
      <c r="A213" s="16"/>
      <c r="B213" s="27"/>
      <c r="C213" s="62"/>
      <c r="D213" s="16"/>
      <c r="E213" s="16"/>
      <c r="F213" s="16"/>
      <c r="G213" s="16"/>
      <c r="H213" s="16"/>
      <c r="I213" s="64">
        <f>SUM(I204:I212)</f>
        <v>0</v>
      </c>
      <c r="J213" s="64">
        <f>SUM(J204:J212)</f>
        <v>18894</v>
      </c>
      <c r="K213" s="16"/>
    </row>
    <row r="214" spans="1:11" x14ac:dyDescent="0.25">
      <c r="A214" s="6"/>
      <c r="B214" s="9"/>
      <c r="C214" s="9"/>
      <c r="D214" s="6"/>
      <c r="E214" s="6"/>
      <c r="F214" s="6"/>
      <c r="G214" s="6"/>
      <c r="H214" s="6"/>
      <c r="I214" s="6"/>
      <c r="J214" s="6"/>
      <c r="K214" s="6"/>
    </row>
    <row r="215" spans="1:11" ht="12.75" customHeight="1" x14ac:dyDescent="0.25">
      <c r="A215" s="136" t="s">
        <v>16</v>
      </c>
      <c r="B215" s="136"/>
      <c r="C215" s="136"/>
      <c r="D215" s="136"/>
      <c r="E215" s="136"/>
      <c r="F215" s="136"/>
      <c r="G215" s="136"/>
      <c r="H215" s="136"/>
      <c r="I215" s="136"/>
      <c r="J215" s="136"/>
      <c r="K215" s="136"/>
    </row>
    <row r="216" spans="1:11" x14ac:dyDescent="0.25">
      <c r="A216" s="134" t="s">
        <v>5</v>
      </c>
      <c r="B216" s="134"/>
      <c r="C216" s="134"/>
      <c r="D216" s="134"/>
      <c r="E216" s="134"/>
      <c r="F216" s="134"/>
      <c r="G216" s="134"/>
      <c r="H216" s="134"/>
      <c r="I216" s="134"/>
      <c r="J216" s="134"/>
      <c r="K216" s="134"/>
    </row>
    <row r="217" spans="1:11" ht="38.25" x14ac:dyDescent="0.25">
      <c r="A217" s="13" t="s">
        <v>6</v>
      </c>
      <c r="B217" s="13" t="s">
        <v>0</v>
      </c>
      <c r="C217" s="20" t="s">
        <v>184</v>
      </c>
      <c r="D217" s="13" t="s">
        <v>1</v>
      </c>
      <c r="E217" s="13" t="s">
        <v>11</v>
      </c>
      <c r="F217" s="96" t="s">
        <v>11</v>
      </c>
      <c r="G217" s="96" t="s">
        <v>380</v>
      </c>
      <c r="H217" s="96" t="s">
        <v>381</v>
      </c>
      <c r="I217" s="96" t="s">
        <v>382</v>
      </c>
      <c r="J217" s="97" t="s">
        <v>383</v>
      </c>
      <c r="K217" s="98" t="s">
        <v>12</v>
      </c>
    </row>
    <row r="218" spans="1:11" ht="27" customHeight="1" x14ac:dyDescent="0.25">
      <c r="A218" s="16" t="s">
        <v>7</v>
      </c>
      <c r="B218" s="32" t="s">
        <v>215</v>
      </c>
      <c r="C218" s="18" t="s">
        <v>216</v>
      </c>
      <c r="D218" s="16" t="s">
        <v>2</v>
      </c>
      <c r="E218" s="16">
        <v>1</v>
      </c>
      <c r="F218" s="16">
        <v>1</v>
      </c>
      <c r="G218" s="50">
        <v>65</v>
      </c>
      <c r="H218" s="50">
        <f>PRODUCT(F218,G218)</f>
        <v>65</v>
      </c>
      <c r="I218" s="50">
        <v>0</v>
      </c>
      <c r="J218" s="50">
        <f>PRODUCT(E218,G218)</f>
        <v>65</v>
      </c>
      <c r="K218" s="16" t="s">
        <v>236</v>
      </c>
    </row>
    <row r="219" spans="1:11" ht="25.5" x14ac:dyDescent="0.25">
      <c r="A219" s="16" t="s">
        <v>8</v>
      </c>
      <c r="B219" s="14" t="s">
        <v>217</v>
      </c>
      <c r="C219" s="14" t="s">
        <v>220</v>
      </c>
      <c r="D219" s="16" t="s">
        <v>2</v>
      </c>
      <c r="E219" s="16">
        <v>1</v>
      </c>
      <c r="F219" s="16">
        <v>1</v>
      </c>
      <c r="G219" s="50">
        <v>50</v>
      </c>
      <c r="H219" s="50">
        <f>PRODUCT(F219,G219)</f>
        <v>50</v>
      </c>
      <c r="I219" s="50">
        <v>0</v>
      </c>
      <c r="J219" s="50">
        <f>PRODUCT(E219,G219)</f>
        <v>50</v>
      </c>
      <c r="K219" s="16" t="s">
        <v>236</v>
      </c>
    </row>
    <row r="220" spans="1:11" ht="30" customHeight="1" x14ac:dyDescent="0.25">
      <c r="A220" s="16" t="s">
        <v>9</v>
      </c>
      <c r="B220" s="29" t="s">
        <v>187</v>
      </c>
      <c r="C220" s="44" t="s">
        <v>192</v>
      </c>
      <c r="D220" s="16" t="s">
        <v>2</v>
      </c>
      <c r="E220" s="16">
        <v>1</v>
      </c>
      <c r="F220" s="16">
        <v>1</v>
      </c>
      <c r="G220" s="50">
        <v>3990</v>
      </c>
      <c r="H220" s="50">
        <f>PRODUCT(F220,G220)</f>
        <v>3990</v>
      </c>
      <c r="I220" s="50">
        <v>0</v>
      </c>
      <c r="J220" s="50">
        <f>PRODUCT(E220,G220)</f>
        <v>3990</v>
      </c>
      <c r="K220" s="16" t="s">
        <v>236</v>
      </c>
    </row>
    <row r="221" spans="1:11" ht="39" customHeight="1" x14ac:dyDescent="0.25">
      <c r="A221" s="16">
        <v>4</v>
      </c>
      <c r="B221" s="31" t="s">
        <v>185</v>
      </c>
      <c r="C221" s="24" t="s">
        <v>193</v>
      </c>
      <c r="D221" s="16" t="s">
        <v>2</v>
      </c>
      <c r="E221" s="16">
        <v>2</v>
      </c>
      <c r="F221" s="16">
        <v>2</v>
      </c>
      <c r="G221" s="50">
        <v>1079</v>
      </c>
      <c r="H221" s="50">
        <f>PRODUCT(F221,G221)</f>
        <v>2158</v>
      </c>
      <c r="I221" s="50">
        <v>0</v>
      </c>
      <c r="J221" s="50">
        <f>PRODUCT(E221,G221)</f>
        <v>2158</v>
      </c>
      <c r="K221" s="16" t="s">
        <v>236</v>
      </c>
    </row>
    <row r="222" spans="1:11" ht="30.75" customHeight="1" x14ac:dyDescent="0.25">
      <c r="A222" s="16">
        <v>5</v>
      </c>
      <c r="B222" s="27" t="s">
        <v>186</v>
      </c>
      <c r="C222" s="62" t="s">
        <v>194</v>
      </c>
      <c r="D222" s="16" t="s">
        <v>2</v>
      </c>
      <c r="E222" s="16">
        <v>1</v>
      </c>
      <c r="F222" s="16">
        <v>1</v>
      </c>
      <c r="G222" s="50">
        <v>799</v>
      </c>
      <c r="H222" s="50">
        <f>PRODUCT(F222,G222)</f>
        <v>799</v>
      </c>
      <c r="I222" s="50">
        <v>0</v>
      </c>
      <c r="J222" s="50">
        <f>PRODUCT(E222,G222)</f>
        <v>799</v>
      </c>
      <c r="K222" s="16" t="s">
        <v>236</v>
      </c>
    </row>
    <row r="223" spans="1:11" ht="63" x14ac:dyDescent="0.25">
      <c r="A223" s="16">
        <v>6</v>
      </c>
      <c r="B223" s="27" t="s">
        <v>359</v>
      </c>
      <c r="C223" s="69" t="s">
        <v>360</v>
      </c>
      <c r="D223" s="16" t="s">
        <v>2</v>
      </c>
      <c r="E223" s="16">
        <v>2</v>
      </c>
      <c r="F223" s="16">
        <v>2</v>
      </c>
      <c r="G223" s="50">
        <v>15000</v>
      </c>
      <c r="H223" s="50">
        <f>PRODUCT(F223:G223)</f>
        <v>30000</v>
      </c>
      <c r="I223" s="50">
        <f>PRODUCT(F223:G223)</f>
        <v>30000</v>
      </c>
      <c r="J223" s="50">
        <v>0</v>
      </c>
      <c r="K223" s="16" t="s">
        <v>236</v>
      </c>
    </row>
    <row r="224" spans="1:11" ht="60" customHeight="1" x14ac:dyDescent="0.25">
      <c r="A224" s="16">
        <v>7</v>
      </c>
      <c r="B224" s="48" t="s">
        <v>237</v>
      </c>
      <c r="C224" s="74" t="s">
        <v>358</v>
      </c>
      <c r="D224" s="16" t="s">
        <v>2</v>
      </c>
      <c r="E224" s="16">
        <v>2</v>
      </c>
      <c r="F224" s="16">
        <v>2</v>
      </c>
      <c r="G224" s="50">
        <v>51000</v>
      </c>
      <c r="H224" s="50">
        <f>PRODUCT(G224,F224)</f>
        <v>102000</v>
      </c>
      <c r="I224" s="50">
        <f>PRODUCT(E224,G224)</f>
        <v>102000</v>
      </c>
      <c r="J224" s="50">
        <v>0</v>
      </c>
      <c r="K224" s="16" t="s">
        <v>236</v>
      </c>
    </row>
    <row r="225" spans="1:11" ht="30.75" customHeight="1" x14ac:dyDescent="0.25">
      <c r="A225" s="16">
        <v>8</v>
      </c>
      <c r="B225" s="27" t="s">
        <v>238</v>
      </c>
      <c r="C225" s="62" t="s">
        <v>271</v>
      </c>
      <c r="D225" s="16" t="s">
        <v>2</v>
      </c>
      <c r="E225" s="16">
        <v>1</v>
      </c>
      <c r="F225" s="16">
        <v>1</v>
      </c>
      <c r="G225" s="50">
        <v>2500</v>
      </c>
      <c r="H225" s="50">
        <f>PRODUCT(G225,F225)</f>
        <v>2500</v>
      </c>
      <c r="I225" s="50">
        <f>PRODUCT(E225,G225)</f>
        <v>2500</v>
      </c>
      <c r="J225" s="50">
        <v>0</v>
      </c>
      <c r="K225" s="16" t="s">
        <v>236</v>
      </c>
    </row>
    <row r="226" spans="1:11" ht="25.5" x14ac:dyDescent="0.25">
      <c r="A226" s="16">
        <v>9</v>
      </c>
      <c r="B226" s="36" t="s">
        <v>288</v>
      </c>
      <c r="C226" s="62" t="s">
        <v>289</v>
      </c>
      <c r="D226" s="16" t="s">
        <v>2</v>
      </c>
      <c r="E226" s="16">
        <v>1</v>
      </c>
      <c r="F226" s="16">
        <v>1</v>
      </c>
      <c r="G226" s="50">
        <v>4300</v>
      </c>
      <c r="H226" s="50">
        <f>PRODUCT(G226,F226)</f>
        <v>4300</v>
      </c>
      <c r="I226" s="50">
        <f>PRODUCT(E226,G226)</f>
        <v>4300</v>
      </c>
      <c r="J226" s="50">
        <v>0</v>
      </c>
      <c r="K226" s="16" t="s">
        <v>236</v>
      </c>
    </row>
    <row r="227" spans="1:11" ht="25.5" x14ac:dyDescent="0.25">
      <c r="A227" s="16">
        <v>10</v>
      </c>
      <c r="B227" s="27" t="s">
        <v>242</v>
      </c>
      <c r="C227" s="62" t="s">
        <v>287</v>
      </c>
      <c r="D227" s="16" t="s">
        <v>243</v>
      </c>
      <c r="E227" s="16">
        <v>1</v>
      </c>
      <c r="F227" s="16">
        <v>1</v>
      </c>
      <c r="G227" s="50">
        <v>10300</v>
      </c>
      <c r="H227" s="50">
        <f>PRODUCT(G227,F227)</f>
        <v>10300</v>
      </c>
      <c r="I227" s="50">
        <f>PRODUCT(E227,G227)</f>
        <v>10300</v>
      </c>
      <c r="J227" s="50">
        <v>0</v>
      </c>
      <c r="K227" s="16" t="s">
        <v>236</v>
      </c>
    </row>
    <row r="228" spans="1:11" ht="25.5" x14ac:dyDescent="0.25">
      <c r="A228" s="16">
        <v>11</v>
      </c>
      <c r="B228" s="36" t="s">
        <v>245</v>
      </c>
      <c r="C228" s="62" t="s">
        <v>244</v>
      </c>
      <c r="D228" s="16" t="s">
        <v>58</v>
      </c>
      <c r="E228" s="16">
        <v>3</v>
      </c>
      <c r="F228" s="16">
        <v>3</v>
      </c>
      <c r="G228" s="50">
        <v>223</v>
      </c>
      <c r="H228" s="50">
        <f t="shared" ref="H228:H244" si="12">PRODUCT(F228,G228)</f>
        <v>669</v>
      </c>
      <c r="I228" s="50">
        <v>0</v>
      </c>
      <c r="J228" s="50">
        <f t="shared" ref="J228:J244" si="13">PRODUCT(E228,G228)</f>
        <v>669</v>
      </c>
      <c r="K228" s="16" t="s">
        <v>236</v>
      </c>
    </row>
    <row r="229" spans="1:11" ht="25.5" x14ac:dyDescent="0.25">
      <c r="A229" s="16">
        <v>12</v>
      </c>
      <c r="B229" s="32" t="s">
        <v>246</v>
      </c>
      <c r="C229" s="18" t="s">
        <v>247</v>
      </c>
      <c r="D229" s="16" t="s">
        <v>2</v>
      </c>
      <c r="E229" s="16">
        <v>1</v>
      </c>
      <c r="F229" s="16">
        <v>1</v>
      </c>
      <c r="G229" s="50">
        <v>1500</v>
      </c>
      <c r="H229" s="50">
        <f t="shared" si="12"/>
        <v>1500</v>
      </c>
      <c r="I229" s="50">
        <v>0</v>
      </c>
      <c r="J229" s="50">
        <f t="shared" si="13"/>
        <v>1500</v>
      </c>
      <c r="K229" s="16" t="s">
        <v>236</v>
      </c>
    </row>
    <row r="230" spans="1:11" ht="25.5" x14ac:dyDescent="0.25">
      <c r="A230" s="16">
        <v>13</v>
      </c>
      <c r="B230" s="29" t="s">
        <v>188</v>
      </c>
      <c r="C230" s="24" t="s">
        <v>189</v>
      </c>
      <c r="D230" s="16" t="s">
        <v>108</v>
      </c>
      <c r="E230" s="16">
        <v>3</v>
      </c>
      <c r="F230" s="16">
        <v>3</v>
      </c>
      <c r="G230" s="50">
        <v>55</v>
      </c>
      <c r="H230" s="50">
        <f t="shared" si="12"/>
        <v>165</v>
      </c>
      <c r="I230" s="50">
        <v>0</v>
      </c>
      <c r="J230" s="50">
        <f t="shared" si="13"/>
        <v>165</v>
      </c>
      <c r="K230" s="16" t="s">
        <v>236</v>
      </c>
    </row>
    <row r="231" spans="1:11" ht="25.5" x14ac:dyDescent="0.25">
      <c r="A231" s="16">
        <v>14</v>
      </c>
      <c r="B231" s="24" t="s">
        <v>190</v>
      </c>
      <c r="C231" s="24" t="s">
        <v>196</v>
      </c>
      <c r="D231" s="16" t="s">
        <v>108</v>
      </c>
      <c r="E231" s="16">
        <v>3</v>
      </c>
      <c r="F231" s="16">
        <v>3</v>
      </c>
      <c r="G231" s="50">
        <v>91</v>
      </c>
      <c r="H231" s="50">
        <f t="shared" si="12"/>
        <v>273</v>
      </c>
      <c r="I231" s="50">
        <v>0</v>
      </c>
      <c r="J231" s="50">
        <f t="shared" si="13"/>
        <v>273</v>
      </c>
      <c r="K231" s="16" t="s">
        <v>236</v>
      </c>
    </row>
    <row r="232" spans="1:11" ht="25.5" x14ac:dyDescent="0.25">
      <c r="A232" s="16">
        <v>15</v>
      </c>
      <c r="B232" s="32" t="s">
        <v>248</v>
      </c>
      <c r="C232" s="18" t="s">
        <v>265</v>
      </c>
      <c r="D232" s="16" t="s">
        <v>2</v>
      </c>
      <c r="E232" s="16">
        <v>2</v>
      </c>
      <c r="F232" s="16">
        <v>2</v>
      </c>
      <c r="G232" s="50">
        <v>43</v>
      </c>
      <c r="H232" s="50">
        <f t="shared" si="12"/>
        <v>86</v>
      </c>
      <c r="I232" s="50">
        <v>0</v>
      </c>
      <c r="J232" s="50">
        <f t="shared" si="13"/>
        <v>86</v>
      </c>
      <c r="K232" s="16" t="s">
        <v>236</v>
      </c>
    </row>
    <row r="233" spans="1:11" ht="25.5" x14ac:dyDescent="0.25">
      <c r="A233" s="16">
        <v>16</v>
      </c>
      <c r="B233" s="32" t="s">
        <v>249</v>
      </c>
      <c r="C233" s="18" t="s">
        <v>266</v>
      </c>
      <c r="D233" s="16" t="s">
        <v>2</v>
      </c>
      <c r="E233" s="16">
        <v>3</v>
      </c>
      <c r="F233" s="16">
        <v>3</v>
      </c>
      <c r="G233" s="50">
        <v>62</v>
      </c>
      <c r="H233" s="50">
        <f t="shared" si="12"/>
        <v>186</v>
      </c>
      <c r="I233" s="50">
        <v>0</v>
      </c>
      <c r="J233" s="50">
        <f t="shared" si="13"/>
        <v>186</v>
      </c>
      <c r="K233" s="16" t="s">
        <v>236</v>
      </c>
    </row>
    <row r="234" spans="1:11" ht="25.5" x14ac:dyDescent="0.25">
      <c r="A234" s="16">
        <v>17</v>
      </c>
      <c r="B234" s="36" t="s">
        <v>253</v>
      </c>
      <c r="C234" s="18" t="s">
        <v>252</v>
      </c>
      <c r="D234" s="16" t="s">
        <v>2</v>
      </c>
      <c r="E234" s="16">
        <v>2</v>
      </c>
      <c r="F234" s="16">
        <v>2</v>
      </c>
      <c r="G234" s="50">
        <v>530</v>
      </c>
      <c r="H234" s="50">
        <f t="shared" si="12"/>
        <v>1060</v>
      </c>
      <c r="I234" s="50">
        <v>0</v>
      </c>
      <c r="J234" s="50">
        <f t="shared" si="13"/>
        <v>1060</v>
      </c>
      <c r="K234" s="16" t="s">
        <v>236</v>
      </c>
    </row>
    <row r="235" spans="1:11" ht="25.5" x14ac:dyDescent="0.25">
      <c r="A235" s="16">
        <v>18</v>
      </c>
      <c r="B235" s="32" t="s">
        <v>250</v>
      </c>
      <c r="C235" s="18" t="s">
        <v>272</v>
      </c>
      <c r="D235" s="16" t="s">
        <v>58</v>
      </c>
      <c r="E235" s="16">
        <v>2</v>
      </c>
      <c r="F235" s="16">
        <v>2</v>
      </c>
      <c r="G235" s="50">
        <v>168</v>
      </c>
      <c r="H235" s="50">
        <f t="shared" si="12"/>
        <v>336</v>
      </c>
      <c r="I235" s="50">
        <v>0</v>
      </c>
      <c r="J235" s="50">
        <f t="shared" si="13"/>
        <v>336</v>
      </c>
      <c r="K235" s="16" t="s">
        <v>236</v>
      </c>
    </row>
    <row r="236" spans="1:11" ht="25.5" x14ac:dyDescent="0.25">
      <c r="A236" s="16">
        <v>19</v>
      </c>
      <c r="B236" s="32" t="s">
        <v>290</v>
      </c>
      <c r="C236" s="18" t="s">
        <v>291</v>
      </c>
      <c r="D236" s="16" t="s">
        <v>2</v>
      </c>
      <c r="E236" s="16">
        <v>1</v>
      </c>
      <c r="F236" s="16">
        <v>1</v>
      </c>
      <c r="G236" s="50">
        <v>110</v>
      </c>
      <c r="H236" s="50">
        <f t="shared" si="12"/>
        <v>110</v>
      </c>
      <c r="I236" s="50">
        <v>0</v>
      </c>
      <c r="J236" s="50">
        <f t="shared" si="13"/>
        <v>110</v>
      </c>
      <c r="K236" s="16" t="s">
        <v>236</v>
      </c>
    </row>
    <row r="237" spans="1:11" ht="25.5" x14ac:dyDescent="0.25">
      <c r="A237" s="16">
        <v>19</v>
      </c>
      <c r="B237" s="36" t="s">
        <v>255</v>
      </c>
      <c r="C237" s="18" t="s">
        <v>256</v>
      </c>
      <c r="D237" s="16" t="s">
        <v>58</v>
      </c>
      <c r="E237" s="16">
        <v>1</v>
      </c>
      <c r="F237" s="16">
        <v>1</v>
      </c>
      <c r="G237" s="50">
        <v>136</v>
      </c>
      <c r="H237" s="50">
        <f t="shared" si="12"/>
        <v>136</v>
      </c>
      <c r="I237" s="50">
        <v>0</v>
      </c>
      <c r="J237" s="50">
        <f t="shared" si="13"/>
        <v>136</v>
      </c>
      <c r="K237" s="16" t="s">
        <v>236</v>
      </c>
    </row>
    <row r="238" spans="1:11" ht="25.5" x14ac:dyDescent="0.25">
      <c r="A238" s="16">
        <v>20</v>
      </c>
      <c r="B238" s="32" t="s">
        <v>251</v>
      </c>
      <c r="C238" s="18" t="s">
        <v>294</v>
      </c>
      <c r="D238" s="16" t="s">
        <v>2</v>
      </c>
      <c r="E238" s="16">
        <v>20</v>
      </c>
      <c r="F238" s="16">
        <v>20</v>
      </c>
      <c r="G238" s="50">
        <v>12</v>
      </c>
      <c r="H238" s="50">
        <f t="shared" si="12"/>
        <v>240</v>
      </c>
      <c r="I238" s="50">
        <v>0</v>
      </c>
      <c r="J238" s="50">
        <f t="shared" si="13"/>
        <v>240</v>
      </c>
      <c r="K238" s="16" t="s">
        <v>236</v>
      </c>
    </row>
    <row r="239" spans="1:11" ht="25.5" x14ac:dyDescent="0.25">
      <c r="A239" s="16">
        <v>21</v>
      </c>
      <c r="B239" s="32" t="s">
        <v>257</v>
      </c>
      <c r="C239" s="18" t="s">
        <v>273</v>
      </c>
      <c r="D239" s="16" t="s">
        <v>58</v>
      </c>
      <c r="E239" s="16">
        <v>2</v>
      </c>
      <c r="F239" s="16">
        <v>2</v>
      </c>
      <c r="G239" s="50">
        <v>50</v>
      </c>
      <c r="H239" s="50">
        <f t="shared" si="12"/>
        <v>100</v>
      </c>
      <c r="I239" s="50">
        <v>0</v>
      </c>
      <c r="J239" s="50">
        <f t="shared" si="13"/>
        <v>100</v>
      </c>
      <c r="K239" s="16" t="s">
        <v>236</v>
      </c>
    </row>
    <row r="240" spans="1:11" ht="25.5" x14ac:dyDescent="0.25">
      <c r="A240" s="16">
        <v>22</v>
      </c>
      <c r="B240" s="32" t="s">
        <v>264</v>
      </c>
      <c r="C240" s="18" t="s">
        <v>292</v>
      </c>
      <c r="D240" s="16" t="s">
        <v>58</v>
      </c>
      <c r="E240" s="16">
        <v>3</v>
      </c>
      <c r="F240" s="16">
        <v>3</v>
      </c>
      <c r="G240" s="50">
        <v>157</v>
      </c>
      <c r="H240" s="50">
        <f t="shared" si="12"/>
        <v>471</v>
      </c>
      <c r="I240" s="50">
        <v>0</v>
      </c>
      <c r="J240" s="50">
        <f t="shared" si="13"/>
        <v>471</v>
      </c>
      <c r="K240" s="16" t="s">
        <v>236</v>
      </c>
    </row>
    <row r="241" spans="1:11" ht="25.5" x14ac:dyDescent="0.25">
      <c r="A241" s="16">
        <v>23</v>
      </c>
      <c r="B241" s="32" t="s">
        <v>286</v>
      </c>
      <c r="C241" s="18" t="s">
        <v>275</v>
      </c>
      <c r="D241" s="16" t="s">
        <v>2</v>
      </c>
      <c r="E241" s="16">
        <v>1</v>
      </c>
      <c r="F241" s="16">
        <v>1</v>
      </c>
      <c r="G241" s="50">
        <v>650</v>
      </c>
      <c r="H241" s="50">
        <f t="shared" si="12"/>
        <v>650</v>
      </c>
      <c r="I241" s="50">
        <v>0</v>
      </c>
      <c r="J241" s="50">
        <f t="shared" si="13"/>
        <v>650</v>
      </c>
      <c r="K241" s="16" t="s">
        <v>236</v>
      </c>
    </row>
    <row r="242" spans="1:11" ht="27" customHeight="1" x14ac:dyDescent="0.25">
      <c r="A242" s="16">
        <v>24</v>
      </c>
      <c r="B242" s="32" t="s">
        <v>285</v>
      </c>
      <c r="C242" s="18" t="s">
        <v>293</v>
      </c>
      <c r="D242" s="16" t="s">
        <v>2</v>
      </c>
      <c r="E242" s="16">
        <v>1</v>
      </c>
      <c r="F242" s="16">
        <v>1</v>
      </c>
      <c r="G242" s="50">
        <v>2944</v>
      </c>
      <c r="H242" s="50">
        <f t="shared" si="12"/>
        <v>2944</v>
      </c>
      <c r="I242" s="50">
        <v>0</v>
      </c>
      <c r="J242" s="50">
        <f t="shared" si="13"/>
        <v>2944</v>
      </c>
      <c r="K242" s="16" t="s">
        <v>236</v>
      </c>
    </row>
    <row r="243" spans="1:11" ht="30.75" customHeight="1" x14ac:dyDescent="0.25">
      <c r="A243" s="16">
        <v>25</v>
      </c>
      <c r="B243" s="32" t="s">
        <v>296</v>
      </c>
      <c r="C243" s="18" t="s">
        <v>297</v>
      </c>
      <c r="D243" s="16" t="s">
        <v>2</v>
      </c>
      <c r="E243" s="16">
        <v>1</v>
      </c>
      <c r="F243" s="16">
        <v>1</v>
      </c>
      <c r="G243" s="50">
        <v>5137</v>
      </c>
      <c r="H243" s="50">
        <f t="shared" si="12"/>
        <v>5137</v>
      </c>
      <c r="I243" s="50">
        <v>0</v>
      </c>
      <c r="J243" s="50">
        <f t="shared" si="13"/>
        <v>5137</v>
      </c>
      <c r="K243" s="16" t="s">
        <v>236</v>
      </c>
    </row>
    <row r="244" spans="1:11" ht="25.5" x14ac:dyDescent="0.25">
      <c r="A244" s="16">
        <v>26</v>
      </c>
      <c r="B244" s="35" t="s">
        <v>258</v>
      </c>
      <c r="C244" s="18" t="s">
        <v>259</v>
      </c>
      <c r="D244" s="16" t="s">
        <v>2</v>
      </c>
      <c r="E244" s="16">
        <v>2</v>
      </c>
      <c r="F244" s="16">
        <v>2</v>
      </c>
      <c r="G244" s="50">
        <v>479</v>
      </c>
      <c r="H244" s="50">
        <f t="shared" si="12"/>
        <v>958</v>
      </c>
      <c r="I244" s="50">
        <v>0</v>
      </c>
      <c r="J244" s="50">
        <f t="shared" si="13"/>
        <v>958</v>
      </c>
      <c r="K244" s="16" t="s">
        <v>236</v>
      </c>
    </row>
    <row r="245" spans="1:11" x14ac:dyDescent="0.25">
      <c r="A245" s="16"/>
      <c r="B245" s="29"/>
      <c r="C245" s="18"/>
      <c r="D245" s="16"/>
      <c r="E245" s="16"/>
      <c r="F245" s="16"/>
      <c r="G245" s="50"/>
      <c r="H245" s="50"/>
      <c r="I245" s="64">
        <f>SUM(I218:I244)</f>
        <v>149100</v>
      </c>
      <c r="J245" s="64">
        <f>SUM(J218:J244)</f>
        <v>22083</v>
      </c>
      <c r="K245" s="16"/>
    </row>
    <row r="246" spans="1:11" x14ac:dyDescent="0.25">
      <c r="A246" s="6"/>
      <c r="B246" s="4"/>
      <c r="C246" s="4"/>
      <c r="D246" s="4"/>
      <c r="E246" s="4"/>
      <c r="F246" s="4"/>
      <c r="G246" s="4"/>
      <c r="H246" s="4"/>
      <c r="I246" s="4"/>
      <c r="J246" s="4"/>
      <c r="K246" s="4"/>
    </row>
    <row r="247" spans="1:11" ht="12.75" customHeight="1" x14ac:dyDescent="0.25">
      <c r="A247" s="136" t="s">
        <v>340</v>
      </c>
      <c r="B247" s="136"/>
      <c r="C247" s="136"/>
      <c r="D247" s="136"/>
      <c r="E247" s="136"/>
      <c r="F247" s="136"/>
      <c r="G247" s="136"/>
      <c r="H247" s="136"/>
      <c r="I247" s="136"/>
      <c r="J247" s="136"/>
      <c r="K247" s="136"/>
    </row>
    <row r="248" spans="1:11" ht="38.25" x14ac:dyDescent="0.25">
      <c r="A248" s="13" t="s">
        <v>6</v>
      </c>
      <c r="B248" s="13" t="s">
        <v>0</v>
      </c>
      <c r="C248" s="20" t="s">
        <v>184</v>
      </c>
      <c r="D248" s="13" t="s">
        <v>1</v>
      </c>
      <c r="E248" s="13" t="s">
        <v>11</v>
      </c>
      <c r="F248" s="96" t="s">
        <v>11</v>
      </c>
      <c r="G248" s="96" t="s">
        <v>380</v>
      </c>
      <c r="H248" s="96" t="s">
        <v>381</v>
      </c>
      <c r="I248" s="96" t="s">
        <v>382</v>
      </c>
      <c r="J248" s="97" t="s">
        <v>383</v>
      </c>
      <c r="K248" s="98" t="s">
        <v>12</v>
      </c>
    </row>
    <row r="249" spans="1:11" ht="15" x14ac:dyDescent="0.25">
      <c r="A249" s="13">
        <v>1</v>
      </c>
      <c r="B249" s="67" t="s">
        <v>348</v>
      </c>
      <c r="C249" s="31" t="s">
        <v>260</v>
      </c>
      <c r="D249" s="13"/>
      <c r="E249" s="48"/>
      <c r="F249" s="48"/>
      <c r="G249" s="79">
        <v>40000</v>
      </c>
      <c r="H249" s="103">
        <v>40000</v>
      </c>
      <c r="I249" s="103">
        <v>0</v>
      </c>
      <c r="J249" s="25">
        <v>40000</v>
      </c>
      <c r="K249" s="133" t="s">
        <v>418</v>
      </c>
    </row>
    <row r="250" spans="1:11" ht="30" x14ac:dyDescent="0.25">
      <c r="A250" s="16">
        <v>2</v>
      </c>
      <c r="B250" s="34" t="s">
        <v>261</v>
      </c>
      <c r="C250" s="37" t="s">
        <v>262</v>
      </c>
      <c r="D250" s="18"/>
      <c r="E250" s="48"/>
      <c r="F250" s="48"/>
      <c r="G250" s="105">
        <v>20000</v>
      </c>
      <c r="H250" s="104">
        <v>20000</v>
      </c>
      <c r="I250" s="103">
        <v>0</v>
      </c>
      <c r="J250" s="79">
        <v>20000</v>
      </c>
      <c r="K250" s="18" t="s">
        <v>418</v>
      </c>
    </row>
    <row r="251" spans="1:11" ht="30" x14ac:dyDescent="0.25">
      <c r="A251" s="19">
        <v>3</v>
      </c>
      <c r="B251" s="34" t="s">
        <v>349</v>
      </c>
      <c r="C251" s="18" t="s">
        <v>263</v>
      </c>
      <c r="D251" s="19"/>
      <c r="E251" s="19"/>
      <c r="F251" s="19"/>
      <c r="G251" s="50">
        <v>50000</v>
      </c>
      <c r="H251" s="63">
        <v>50000</v>
      </c>
      <c r="I251" s="63">
        <v>0</v>
      </c>
      <c r="J251" s="79">
        <v>50000</v>
      </c>
      <c r="K251" s="18" t="s">
        <v>418</v>
      </c>
    </row>
    <row r="252" spans="1:11" ht="27" customHeight="1" x14ac:dyDescent="0.25">
      <c r="A252" s="19">
        <v>4</v>
      </c>
      <c r="B252" s="34" t="s">
        <v>343</v>
      </c>
      <c r="C252" s="18" t="s">
        <v>350</v>
      </c>
      <c r="D252" s="19" t="s">
        <v>10</v>
      </c>
      <c r="E252" s="19">
        <v>4</v>
      </c>
      <c r="F252" s="19">
        <v>4</v>
      </c>
      <c r="G252" s="50">
        <v>253000</v>
      </c>
      <c r="H252" s="63">
        <v>353000</v>
      </c>
      <c r="I252" s="63">
        <v>0</v>
      </c>
      <c r="J252" s="79">
        <f>PRODUCT(F252,G252)</f>
        <v>1012000</v>
      </c>
      <c r="K252" s="18" t="s">
        <v>342</v>
      </c>
    </row>
    <row r="253" spans="1:11" ht="27" customHeight="1" x14ac:dyDescent="0.25">
      <c r="A253" s="19">
        <v>6</v>
      </c>
      <c r="B253" s="34" t="s">
        <v>363</v>
      </c>
      <c r="C253" s="18"/>
      <c r="D253" s="19"/>
      <c r="E253" s="19"/>
      <c r="F253" s="19"/>
      <c r="G253" s="63"/>
      <c r="H253" s="63"/>
      <c r="I253" s="63">
        <v>0</v>
      </c>
      <c r="J253" s="79">
        <v>20000</v>
      </c>
      <c r="K253" s="18" t="s">
        <v>419</v>
      </c>
    </row>
    <row r="254" spans="1:11" x14ac:dyDescent="0.25">
      <c r="A254" s="19"/>
      <c r="B254" s="31"/>
      <c r="C254" s="18"/>
      <c r="D254" s="19"/>
      <c r="E254" s="19"/>
      <c r="F254" s="19"/>
      <c r="G254" s="16"/>
      <c r="H254" s="16"/>
      <c r="I254" s="64">
        <f>SUM(I249:I252)</f>
        <v>0</v>
      </c>
      <c r="J254" s="65">
        <f>SUM(J249:J253)</f>
        <v>1142000</v>
      </c>
      <c r="K254" s="18"/>
    </row>
    <row r="255" spans="1:11" x14ac:dyDescent="0.25">
      <c r="A255" s="6"/>
      <c r="B255" s="4"/>
      <c r="C255" s="4"/>
      <c r="D255" s="4"/>
      <c r="E255" s="4"/>
      <c r="F255" s="4"/>
      <c r="G255" s="4"/>
      <c r="H255" s="4"/>
      <c r="I255" s="4"/>
      <c r="J255" s="4"/>
      <c r="K255" s="46"/>
    </row>
    <row r="256" spans="1:11" x14ac:dyDescent="0.25">
      <c r="A256" s="12"/>
    </row>
    <row r="257" spans="1:11" ht="15.75" x14ac:dyDescent="0.25">
      <c r="G257" s="66" t="s">
        <v>341</v>
      </c>
      <c r="H257" s="66"/>
      <c r="I257" s="78">
        <f>SUM(I42+I64+I121+I137+I172+I180+I199+I213+I245+I254)</f>
        <v>2494973</v>
      </c>
      <c r="J257" s="56">
        <f>SUM(J42+J64+J121+J137+J172+J180+J199+J213+J245+J254)</f>
        <v>1521008</v>
      </c>
    </row>
    <row r="258" spans="1:11" x14ac:dyDescent="0.25">
      <c r="I258" s="77"/>
    </row>
    <row r="259" spans="1:11" ht="30.75" customHeight="1" x14ac:dyDescent="0.2">
      <c r="A259" s="106"/>
      <c r="B259" s="156" t="s">
        <v>387</v>
      </c>
      <c r="C259" s="157"/>
      <c r="D259" s="167" t="s">
        <v>388</v>
      </c>
      <c r="E259" s="168"/>
      <c r="F259" s="171" t="s">
        <v>389</v>
      </c>
      <c r="G259" s="171"/>
      <c r="H259" s="160" t="s">
        <v>390</v>
      </c>
      <c r="I259" s="160"/>
      <c r="K259" s="77"/>
    </row>
    <row r="260" spans="1:11" ht="18.75" x14ac:dyDescent="0.25">
      <c r="A260" s="107">
        <v>1</v>
      </c>
      <c r="B260" s="158" t="s">
        <v>391</v>
      </c>
      <c r="C260" s="158"/>
      <c r="D260" s="167" t="s">
        <v>392</v>
      </c>
      <c r="E260" s="168"/>
      <c r="F260" s="172">
        <f>SUM(J254)</f>
        <v>1142000</v>
      </c>
      <c r="G260" s="172"/>
      <c r="H260" s="161">
        <f>SUM(J254)</f>
        <v>1142000</v>
      </c>
      <c r="I260" s="161"/>
    </row>
    <row r="261" spans="1:11" ht="18.75" x14ac:dyDescent="0.25">
      <c r="A261" s="107">
        <v>2</v>
      </c>
      <c r="B261" s="158" t="s">
        <v>393</v>
      </c>
      <c r="C261" s="158"/>
      <c r="D261" s="169">
        <f>SUM(I42+I64+I121+I172+I180+I199+I213+I245+I254)</f>
        <v>2494973</v>
      </c>
      <c r="E261" s="170"/>
      <c r="F261" s="172">
        <f>SUM(J42+J64+J121+J137+J172+J180+J199+J213+J245)</f>
        <v>379008</v>
      </c>
      <c r="G261" s="172"/>
      <c r="H261" s="162">
        <f>SUM(D261:G261)</f>
        <v>2873981</v>
      </c>
      <c r="I261" s="162"/>
    </row>
    <row r="262" spans="1:11" x14ac:dyDescent="0.25">
      <c r="A262" s="108"/>
      <c r="B262" s="156" t="s">
        <v>341</v>
      </c>
      <c r="C262" s="157"/>
      <c r="D262" s="169">
        <v>2520473</v>
      </c>
      <c r="E262" s="170"/>
      <c r="F262" s="172">
        <f>SUM(F260:G261)</f>
        <v>1521008</v>
      </c>
      <c r="G262" s="172"/>
      <c r="H262" s="162">
        <f>SUM(D262:G262)</f>
        <v>4041481</v>
      </c>
      <c r="I262" s="162"/>
      <c r="K262" s="117"/>
    </row>
    <row r="263" spans="1:11" ht="225" customHeight="1" x14ac:dyDescent="0.25"/>
    <row r="264" spans="1:11" ht="18.75" x14ac:dyDescent="0.25">
      <c r="A264" s="159" t="s">
        <v>394</v>
      </c>
      <c r="B264" s="159"/>
      <c r="C264" s="159"/>
      <c r="D264" s="159"/>
      <c r="E264" s="159"/>
      <c r="F264" s="159"/>
      <c r="G264" s="159"/>
      <c r="H264" s="159"/>
      <c r="I264" s="159"/>
      <c r="J264" s="159"/>
      <c r="K264" s="159"/>
    </row>
    <row r="265" spans="1:11" ht="18.75" x14ac:dyDescent="0.25">
      <c r="A265" s="113" t="s">
        <v>7</v>
      </c>
      <c r="B265" s="154" t="s">
        <v>395</v>
      </c>
      <c r="C265" s="154"/>
      <c r="D265" s="154"/>
      <c r="E265" s="154"/>
      <c r="F265" s="154"/>
      <c r="G265" s="154"/>
      <c r="H265" s="154"/>
      <c r="I265" s="154"/>
      <c r="J265" s="154"/>
      <c r="K265" s="154"/>
    </row>
    <row r="266" spans="1:11" ht="18.75" x14ac:dyDescent="0.25">
      <c r="A266" s="113">
        <v>2</v>
      </c>
      <c r="B266" s="154" t="s">
        <v>396</v>
      </c>
      <c r="C266" s="154"/>
      <c r="D266" s="154"/>
      <c r="E266" s="154"/>
      <c r="F266" s="154"/>
      <c r="G266" s="154"/>
      <c r="H266" s="154"/>
      <c r="I266" s="154"/>
      <c r="J266" s="154"/>
      <c r="K266" s="154"/>
    </row>
    <row r="267" spans="1:11" ht="19.5" customHeight="1" x14ac:dyDescent="0.25">
      <c r="A267" s="113">
        <v>3</v>
      </c>
      <c r="B267" s="154" t="s">
        <v>397</v>
      </c>
      <c r="C267" s="154"/>
      <c r="D267" s="154"/>
      <c r="E267" s="154"/>
      <c r="F267" s="154"/>
      <c r="G267" s="154"/>
      <c r="H267" s="154"/>
      <c r="I267" s="154"/>
      <c r="J267" s="154"/>
      <c r="K267" s="154"/>
    </row>
    <row r="268" spans="1:11" ht="147" customHeight="1" x14ac:dyDescent="0.25">
      <c r="A268" s="113">
        <v>1</v>
      </c>
      <c r="B268" s="163" t="s">
        <v>414</v>
      </c>
      <c r="C268" s="163"/>
      <c r="D268" s="163"/>
      <c r="E268" s="163"/>
      <c r="F268" s="163"/>
      <c r="G268" s="163"/>
      <c r="H268" s="163"/>
      <c r="I268" s="163"/>
      <c r="J268" s="163"/>
      <c r="K268" s="163"/>
    </row>
    <row r="269" spans="1:11" ht="174" customHeight="1" x14ac:dyDescent="0.25">
      <c r="A269" s="113">
        <v>2</v>
      </c>
      <c r="B269" s="163" t="s">
        <v>415</v>
      </c>
      <c r="C269" s="163"/>
      <c r="D269" s="163"/>
      <c r="E269" s="163"/>
      <c r="F269" s="163"/>
      <c r="G269" s="163"/>
      <c r="H269" s="163"/>
      <c r="I269" s="163"/>
      <c r="J269" s="163"/>
      <c r="K269" s="163"/>
    </row>
    <row r="270" spans="1:11" ht="127.5" customHeight="1" x14ac:dyDescent="0.25">
      <c r="A270" s="113">
        <v>3</v>
      </c>
      <c r="B270" s="163" t="s">
        <v>413</v>
      </c>
      <c r="C270" s="163"/>
      <c r="D270" s="163"/>
      <c r="E270" s="163"/>
      <c r="F270" s="163"/>
      <c r="G270" s="163"/>
      <c r="H270" s="163"/>
      <c r="I270" s="163"/>
      <c r="J270" s="163"/>
      <c r="K270" s="163"/>
    </row>
    <row r="271" spans="1:11" ht="31.5" customHeight="1" x14ac:dyDescent="0.3">
      <c r="A271" s="110"/>
      <c r="B271" s="110"/>
      <c r="C271" s="118" t="s">
        <v>398</v>
      </c>
      <c r="D271" s="173" t="s">
        <v>411</v>
      </c>
      <c r="E271" s="173"/>
      <c r="F271" s="173"/>
      <c r="G271" s="173"/>
      <c r="H271" s="110"/>
      <c r="I271" s="110"/>
      <c r="J271" s="110"/>
      <c r="K271" s="110"/>
    </row>
    <row r="272" spans="1:11" ht="18.75" x14ac:dyDescent="0.25">
      <c r="A272" s="110"/>
      <c r="B272" s="110"/>
      <c r="C272" s="110"/>
      <c r="D272" s="110"/>
      <c r="E272" s="110"/>
      <c r="F272" s="110"/>
      <c r="G272" s="110"/>
      <c r="H272" s="110"/>
      <c r="I272" s="110"/>
      <c r="J272" s="110"/>
      <c r="K272" s="110"/>
    </row>
    <row r="273" spans="1:11" ht="107.25" customHeight="1" x14ac:dyDescent="0.25">
      <c r="A273" s="110"/>
      <c r="B273" s="110"/>
      <c r="C273" s="110"/>
      <c r="D273" s="110"/>
      <c r="E273" s="110"/>
      <c r="F273" s="110"/>
      <c r="G273" s="110"/>
      <c r="H273" s="110"/>
      <c r="I273" s="110"/>
      <c r="J273" s="110"/>
      <c r="K273" s="110"/>
    </row>
    <row r="274" spans="1:11" ht="30.75" customHeight="1" x14ac:dyDescent="0.25">
      <c r="A274" s="111"/>
      <c r="B274" s="112"/>
      <c r="C274" s="112"/>
      <c r="D274" s="112"/>
      <c r="E274" s="112"/>
      <c r="F274" s="112"/>
      <c r="G274" s="155" t="s">
        <v>399</v>
      </c>
      <c r="H274" s="155"/>
      <c r="I274" s="155"/>
      <c r="J274" s="155"/>
      <c r="K274" s="155"/>
    </row>
    <row r="275" spans="1:11" ht="12" customHeight="1" x14ac:dyDescent="0.25">
      <c r="A275" s="111"/>
      <c r="B275" s="112"/>
      <c r="C275" s="112"/>
      <c r="D275" s="112"/>
      <c r="E275" s="112"/>
      <c r="F275" s="112"/>
      <c r="G275" s="112"/>
      <c r="H275" s="112"/>
      <c r="I275" s="112"/>
      <c r="J275" s="112"/>
      <c r="K275" s="112"/>
    </row>
    <row r="276" spans="1:11" ht="20.25" x14ac:dyDescent="0.25">
      <c r="A276" s="111"/>
      <c r="B276" s="165" t="s">
        <v>400</v>
      </c>
      <c r="C276" s="165"/>
      <c r="D276" s="165"/>
      <c r="E276" s="165"/>
      <c r="F276" s="165"/>
      <c r="G276" s="165"/>
      <c r="H276" s="165"/>
      <c r="I276" s="165"/>
      <c r="J276" s="165"/>
      <c r="K276" s="165"/>
    </row>
    <row r="277" spans="1:11" ht="18.75" x14ac:dyDescent="0.25">
      <c r="A277" s="111"/>
      <c r="B277" s="159" t="s">
        <v>412</v>
      </c>
      <c r="C277" s="159"/>
      <c r="D277" s="159"/>
      <c r="E277" s="159"/>
      <c r="F277" s="159"/>
      <c r="G277" s="159"/>
      <c r="H277" s="159"/>
      <c r="I277" s="159"/>
      <c r="J277" s="159"/>
      <c r="K277" s="159"/>
    </row>
    <row r="278" spans="1:11" ht="18.75" x14ac:dyDescent="0.25">
      <c r="A278" s="111"/>
      <c r="B278" s="110"/>
      <c r="C278" s="110"/>
      <c r="D278" s="110"/>
      <c r="E278" s="110"/>
      <c r="F278" s="110"/>
      <c r="G278" s="110"/>
      <c r="H278" s="110"/>
      <c r="I278" s="110"/>
      <c r="J278" s="110"/>
      <c r="K278" s="110"/>
    </row>
    <row r="280" spans="1:11" ht="18.75" x14ac:dyDescent="0.25">
      <c r="A280" s="111"/>
      <c r="B280" s="163" t="s">
        <v>420</v>
      </c>
      <c r="C280" s="163"/>
      <c r="D280" s="163"/>
      <c r="E280" s="163"/>
      <c r="F280" s="163"/>
      <c r="G280" s="163"/>
      <c r="H280" s="163"/>
      <c r="I280" s="163"/>
      <c r="J280" s="163"/>
      <c r="K280" s="163"/>
    </row>
    <row r="281" spans="1:11" ht="18.75" x14ac:dyDescent="0.25">
      <c r="A281" s="111"/>
      <c r="B281" s="114" t="s">
        <v>401</v>
      </c>
      <c r="C281" s="109" t="s">
        <v>410</v>
      </c>
      <c r="D281" s="109"/>
      <c r="E281" s="109"/>
      <c r="F281" s="109"/>
      <c r="G281" s="109"/>
      <c r="H281" s="109"/>
      <c r="I281" s="109"/>
      <c r="J281" s="109"/>
      <c r="K281" s="109"/>
    </row>
    <row r="282" spans="1:11" ht="18.75" x14ac:dyDescent="0.25">
      <c r="A282" s="111"/>
      <c r="B282" s="114" t="s">
        <v>402</v>
      </c>
      <c r="C282" s="109" t="s">
        <v>411</v>
      </c>
      <c r="D282" s="109"/>
      <c r="E282" s="109"/>
      <c r="F282" s="109"/>
      <c r="G282" s="109"/>
      <c r="H282" s="109"/>
      <c r="I282" s="109"/>
      <c r="J282" s="109"/>
      <c r="K282" s="109"/>
    </row>
    <row r="283" spans="1:11" x14ac:dyDescent="0.25">
      <c r="A283" s="111"/>
      <c r="B283" s="112"/>
      <c r="C283" s="112"/>
      <c r="D283" s="112"/>
      <c r="E283" s="112"/>
      <c r="F283" s="112"/>
      <c r="G283" s="112"/>
      <c r="H283" s="112"/>
      <c r="I283" s="112"/>
      <c r="J283" s="112"/>
      <c r="K283" s="112"/>
    </row>
    <row r="284" spans="1:11" x14ac:dyDescent="0.25">
      <c r="A284" s="111"/>
      <c r="B284" s="112"/>
      <c r="C284" s="112"/>
      <c r="D284" s="112"/>
      <c r="E284" s="112"/>
      <c r="F284" s="112"/>
      <c r="G284" s="112"/>
      <c r="H284" s="112"/>
      <c r="I284" s="112"/>
      <c r="J284" s="112"/>
      <c r="K284" s="112"/>
    </row>
    <row r="285" spans="1:11" x14ac:dyDescent="0.25">
      <c r="A285" s="111"/>
      <c r="B285" s="112"/>
      <c r="C285" s="112"/>
      <c r="D285" s="112"/>
      <c r="E285" s="112"/>
      <c r="F285" s="112"/>
      <c r="G285" s="166"/>
      <c r="H285" s="166"/>
      <c r="I285" s="166"/>
      <c r="J285" s="166"/>
      <c r="K285" s="166"/>
    </row>
    <row r="286" spans="1:11" ht="18.75" x14ac:dyDescent="0.25">
      <c r="A286" s="111"/>
      <c r="B286" s="115" t="s">
        <v>403</v>
      </c>
      <c r="C286" s="112"/>
      <c r="D286" s="112"/>
      <c r="E286" s="112"/>
      <c r="F286" s="112"/>
      <c r="G286" s="112"/>
      <c r="H286" s="112"/>
      <c r="I286" s="112"/>
      <c r="J286" s="112"/>
      <c r="K286" s="112"/>
    </row>
    <row r="287" spans="1:11" ht="39" customHeight="1" x14ac:dyDescent="0.2">
      <c r="A287" s="111" t="s">
        <v>7</v>
      </c>
      <c r="B287" s="163" t="s">
        <v>404</v>
      </c>
      <c r="C287" s="163"/>
      <c r="D287" s="164" t="s">
        <v>405</v>
      </c>
      <c r="E287" s="164"/>
      <c r="F287" s="164"/>
      <c r="G287" s="112"/>
      <c r="H287" s="112"/>
      <c r="I287" s="112"/>
      <c r="J287" s="112"/>
      <c r="K287" s="112"/>
    </row>
    <row r="288" spans="1:11" ht="54" customHeight="1" x14ac:dyDescent="0.2">
      <c r="A288" s="111">
        <v>2</v>
      </c>
      <c r="B288" s="163" t="s">
        <v>406</v>
      </c>
      <c r="C288" s="163"/>
      <c r="D288" s="164" t="s">
        <v>405</v>
      </c>
      <c r="E288" s="164"/>
      <c r="F288" s="164"/>
      <c r="G288" s="112"/>
      <c r="H288" s="112"/>
      <c r="I288" s="112"/>
      <c r="J288" s="112"/>
      <c r="K288" s="112"/>
    </row>
    <row r="289" spans="1:11" ht="56.25" customHeight="1" x14ac:dyDescent="0.2">
      <c r="A289" s="111">
        <v>3</v>
      </c>
      <c r="B289" s="163" t="s">
        <v>407</v>
      </c>
      <c r="C289" s="163"/>
      <c r="D289" s="164" t="s">
        <v>405</v>
      </c>
      <c r="E289" s="164"/>
      <c r="F289" s="164"/>
      <c r="G289" s="112"/>
      <c r="H289" s="112"/>
      <c r="I289" s="112"/>
      <c r="J289" s="112"/>
      <c r="K289" s="112"/>
    </row>
    <row r="290" spans="1:11" ht="55.5" customHeight="1" x14ac:dyDescent="0.2">
      <c r="A290" s="111">
        <v>4</v>
      </c>
      <c r="B290" s="163" t="s">
        <v>408</v>
      </c>
      <c r="C290" s="163"/>
      <c r="D290" s="164" t="s">
        <v>405</v>
      </c>
      <c r="E290" s="164"/>
      <c r="F290" s="164"/>
      <c r="G290" s="112"/>
      <c r="H290" s="112"/>
      <c r="I290" s="112"/>
      <c r="J290" s="112"/>
      <c r="K290" s="112"/>
    </row>
    <row r="291" spans="1:11" ht="60.75" customHeight="1" x14ac:dyDescent="0.2">
      <c r="A291" s="111">
        <v>5</v>
      </c>
      <c r="B291" s="163" t="s">
        <v>409</v>
      </c>
      <c r="C291" s="163"/>
      <c r="D291" s="164" t="s">
        <v>405</v>
      </c>
      <c r="E291" s="164"/>
      <c r="F291" s="164"/>
      <c r="G291" s="112"/>
      <c r="H291" s="112"/>
      <c r="I291" s="112"/>
      <c r="J291" s="112"/>
      <c r="K291" s="112"/>
    </row>
  </sheetData>
  <mergeCells count="64">
    <mergeCell ref="B291:C291"/>
    <mergeCell ref="D291:F291"/>
    <mergeCell ref="D259:E259"/>
    <mergeCell ref="D260:E260"/>
    <mergeCell ref="D261:E261"/>
    <mergeCell ref="F259:G259"/>
    <mergeCell ref="F260:G260"/>
    <mergeCell ref="F261:G261"/>
    <mergeCell ref="F262:G262"/>
    <mergeCell ref="D262:E262"/>
    <mergeCell ref="D271:G271"/>
    <mergeCell ref="B268:K268"/>
    <mergeCell ref="B269:K269"/>
    <mergeCell ref="B270:K270"/>
    <mergeCell ref="B288:C288"/>
    <mergeCell ref="D288:F288"/>
    <mergeCell ref="B289:C289"/>
    <mergeCell ref="D289:F289"/>
    <mergeCell ref="B290:C290"/>
    <mergeCell ref="D290:F290"/>
    <mergeCell ref="B276:K276"/>
    <mergeCell ref="B277:K277"/>
    <mergeCell ref="B280:K280"/>
    <mergeCell ref="G285:K285"/>
    <mergeCell ref="B287:C287"/>
    <mergeCell ref="D287:F287"/>
    <mergeCell ref="B265:K265"/>
    <mergeCell ref="B266:K266"/>
    <mergeCell ref="B267:K267"/>
    <mergeCell ref="G274:K274"/>
    <mergeCell ref="B259:C259"/>
    <mergeCell ref="B260:C260"/>
    <mergeCell ref="B261:C261"/>
    <mergeCell ref="B262:C262"/>
    <mergeCell ref="A264:K264"/>
    <mergeCell ref="H259:I259"/>
    <mergeCell ref="H260:I260"/>
    <mergeCell ref="H261:I261"/>
    <mergeCell ref="H262:I262"/>
    <mergeCell ref="B1:L1"/>
    <mergeCell ref="G2:L2"/>
    <mergeCell ref="G3:L3"/>
    <mergeCell ref="G4:L4"/>
    <mergeCell ref="A10:E10"/>
    <mergeCell ref="G10:L10"/>
    <mergeCell ref="A247:K247"/>
    <mergeCell ref="A182:K182"/>
    <mergeCell ref="A215:K215"/>
    <mergeCell ref="A202:K202"/>
    <mergeCell ref="A124:K124"/>
    <mergeCell ref="A201:E201"/>
    <mergeCell ref="A216:K216"/>
    <mergeCell ref="A174:E174"/>
    <mergeCell ref="G174:K174"/>
    <mergeCell ref="G201:K201"/>
    <mergeCell ref="A175:K175"/>
    <mergeCell ref="A183:K183"/>
    <mergeCell ref="A65:K65"/>
    <mergeCell ref="A11:K11"/>
    <mergeCell ref="A43:K43"/>
    <mergeCell ref="A139:K139"/>
    <mergeCell ref="A140:K140"/>
    <mergeCell ref="A123:E123"/>
    <mergeCell ref="F123:K123"/>
  </mergeCells>
  <hyperlinks>
    <hyperlink ref="B102" r:id="rId1" display="https://www.maxidom.ru/catalog/skobjanye-izdelija/metizy-krepezhnye-izdelija/samorezy-shurupy/1001072606/"/>
  </hyperlinks>
  <pageMargins left="0.22" right="0" top="0.48" bottom="0.28000000000000003" header="0" footer="0"/>
  <pageSetup paperSize="9" scale="75"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2019-06-21T03:29:46Z</dcterms:modified>
</cp:coreProperties>
</file>